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vestnsca.sharepoint.com/sites/Compliance-teamsite/Server Files/Forms Guidelines Templates/Export Development  Program/Draft docs/2025-26/"/>
    </mc:Choice>
  </mc:AlternateContent>
  <xr:revisionPtr revIDLastSave="48" documentId="13_ncr:1_{4B08C3AD-F184-428B-94A2-B9791212616F}" xr6:coauthVersionLast="47" xr6:coauthVersionMax="47" xr10:uidLastSave="{F95E41AC-CCBC-4F4E-A5B0-2084EAD86BC2}"/>
  <workbookProtection workbookAlgorithmName="SHA-512" workbookHashValue="bzvEHdugggPUhlZxjZNKVdg0A22VSzsrtFk1NqpA36yw5NgsA7OT4w21yia1Uuz9U5XhRrbgXNNZmwdsx/6sHg==" workbookSaltValue="7jOLtbqTB+mWcwfFFnNPVQ==" workbookSpinCount="100000" lockStructure="1"/>
  <bookViews>
    <workbookView xWindow="-110" yWindow="-110" windowWidth="19420" windowHeight="11500" xr2:uid="{00000000-000D-0000-FFFF-FFFF00000000}"/>
  </bookViews>
  <sheets>
    <sheet name=" Claim worksheet" sheetId="6" r:id="rId1"/>
    <sheet name="Travel Zones" sheetId="7" r:id="rId2"/>
  </sheets>
  <definedNames>
    <definedName name="_xlnm.Print_Area" localSheetId="0">' Claim worksheet'!$A$1:$K$84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6" l="1"/>
  <c r="F65" i="6"/>
  <c r="F64" i="6"/>
  <c r="F63" i="6"/>
  <c r="F62" i="6"/>
  <c r="F61" i="6"/>
  <c r="F60" i="6"/>
  <c r="F59" i="6"/>
  <c r="F58" i="6"/>
  <c r="F57" i="6"/>
  <c r="F51" i="6"/>
  <c r="F52" i="6"/>
  <c r="F53" i="6"/>
  <c r="F54" i="6"/>
  <c r="F50" i="6"/>
  <c r="F49" i="6"/>
  <c r="F48" i="6"/>
  <c r="F47" i="6"/>
  <c r="F46" i="6"/>
  <c r="F45" i="6"/>
  <c r="H28" i="6"/>
  <c r="J28" i="6" s="1"/>
  <c r="H27" i="6"/>
  <c r="J27" i="6" s="1"/>
  <c r="H26" i="6"/>
  <c r="J26" i="6" s="1"/>
  <c r="H25" i="6"/>
  <c r="J25" i="6" s="1"/>
  <c r="G19" i="6"/>
  <c r="F19" i="6"/>
  <c r="H18" i="6"/>
  <c r="J18" i="6" s="1"/>
  <c r="H17" i="6"/>
  <c r="J17" i="6" s="1"/>
  <c r="H16" i="6"/>
  <c r="J16" i="6" s="1"/>
  <c r="H15" i="6"/>
  <c r="G37" i="6"/>
  <c r="G35" i="6"/>
  <c r="H19" i="6" l="1"/>
  <c r="J15" i="6"/>
  <c r="J19" i="6" s="1"/>
  <c r="E67" i="6" l="1"/>
  <c r="E55" i="6"/>
  <c r="F67" i="6" l="1"/>
  <c r="D80" i="6" s="1"/>
  <c r="F55" i="6"/>
  <c r="D79" i="6" s="1"/>
  <c r="D78" i="6" l="1"/>
  <c r="D77" i="6"/>
  <c r="G29" i="6" l="1"/>
  <c r="F29" i="6"/>
  <c r="H29" i="6" l="1"/>
  <c r="D73" i="6"/>
  <c r="J29" i="6"/>
  <c r="D74" i="6" s="1"/>
  <c r="D75" i="6" l="1"/>
  <c r="D76" i="6" s="1"/>
  <c r="D82" i="6" s="1"/>
</calcChain>
</file>

<file path=xl/sharedStrings.xml><?xml version="1.0" encoding="utf-8"?>
<sst xmlns="http://schemas.openxmlformats.org/spreadsheetml/2006/main" count="189" uniqueCount="86">
  <si>
    <t>Export Development Program  Claim  Worksheet, Stream 1</t>
  </si>
  <si>
    <t>Page 1 of 2</t>
  </si>
  <si>
    <t xml:space="preserve">List each eligible expense under each category below. </t>
  </si>
  <si>
    <t>Assign a reference number (1, 2, 3, etc.)  per expense, and clearly match and indicate this reference number on each proof of payment.</t>
  </si>
  <si>
    <t>If invoice is in a foreign currency, provide proof of foreign exchange rate.  Within Canada, enter "1" in exchange rate column.</t>
  </si>
  <si>
    <t>"Provincial Taxes" includes: GST/HST/PST/QST</t>
  </si>
  <si>
    <t>BOOTH/FLOOR SPACE COST</t>
  </si>
  <si>
    <t>Ref #</t>
  </si>
  <si>
    <t>Description</t>
  </si>
  <si>
    <t>Currency (if outside Canada)</t>
  </si>
  <si>
    <t xml:space="preserve">Total Amount </t>
  </si>
  <si>
    <t>Provincial Taxes/ineligible costs*</t>
  </si>
  <si>
    <t>Amount net of Provincial Taxes/Ineligible costs</t>
  </si>
  <si>
    <t>Exchange rate (CAD = "1" 
If not CAD, please enter)</t>
  </si>
  <si>
    <t>Total eligible in $CAD</t>
  </si>
  <si>
    <t>For Invest NS use only</t>
  </si>
  <si>
    <t xml:space="preserve">TOTAL </t>
  </si>
  <si>
    <t>*Ineligible costs: Other trade show costs (lighting, electricity, shipping,  wi-fi, refrigeration, booth construction, etc.)</t>
  </si>
  <si>
    <t>CONFERENCE FEES</t>
  </si>
  <si>
    <t>*Ineligible costs: Networking events, extra conference events</t>
  </si>
  <si>
    <t xml:space="preserve">STIPEND:  AIRFARE
</t>
  </si>
  <si>
    <t>Travel Zone</t>
  </si>
  <si>
    <t>Stipend rate as per Agreement</t>
  </si>
  <si>
    <t>Actual Travel Destination</t>
  </si>
  <si>
    <t>Approved travel destination</t>
  </si>
  <si>
    <t>Both representatives must claim the same destination</t>
  </si>
  <si>
    <t>Page 2 of 2</t>
  </si>
  <si>
    <t>Per diem calculation              (# Nights x $200)</t>
  </si>
  <si>
    <t xml:space="preserve">Maximum Per Diem Per Representative is 7 nights x $200 CAD = </t>
  </si>
  <si>
    <t>Total Eligible in $CAD</t>
  </si>
  <si>
    <t>Booth/Floor space  ( eligible amount 50%)</t>
  </si>
  <si>
    <t>Conference fees ( eligible amount 50%)</t>
  </si>
  <si>
    <t>Subtotal</t>
  </si>
  <si>
    <t>50% eligible amount</t>
  </si>
  <si>
    <t>Airfare Stipend (Rep.1)</t>
  </si>
  <si>
    <t>Airfare Stipend (Rep.2)</t>
  </si>
  <si>
    <t>Per Diem (Rep. 1)</t>
  </si>
  <si>
    <t>Per Diem (Rep. 2)</t>
  </si>
  <si>
    <t>Total Eligible Claim Amount</t>
  </si>
  <si>
    <t>Destination</t>
  </si>
  <si>
    <t xml:space="preserve">Stipend $CAD per participant       (max. 2 participants) </t>
  </si>
  <si>
    <t>Africa</t>
  </si>
  <si>
    <t xml:space="preserve">Arctic </t>
  </si>
  <si>
    <t>Asia (China, South Korea, India, Japan)</t>
  </si>
  <si>
    <t>Australia</t>
  </si>
  <si>
    <t>Canada - Arctic (NU, NT, YK)</t>
  </si>
  <si>
    <t>Canada - Atlantic (NB, PE)*</t>
  </si>
  <si>
    <t xml:space="preserve">Not eligible- claim per diem only </t>
  </si>
  <si>
    <t>Canada - Western (MB, SK, AB, BC)</t>
  </si>
  <si>
    <t>Caribbean</t>
  </si>
  <si>
    <t>Central &amp; South America</t>
  </si>
  <si>
    <t>Europe</t>
  </si>
  <si>
    <t xml:space="preserve">Middle East </t>
  </si>
  <si>
    <t>Per diem $</t>
  </si>
  <si>
    <r>
      <t xml:space="preserve">Representative 1 </t>
    </r>
    <r>
      <rPr>
        <b/>
        <sz val="8"/>
        <color theme="1"/>
        <rFont val="Calibri"/>
        <family val="2"/>
        <scheme val="minor"/>
      </rPr>
      <t>(Must reside in NS)</t>
    </r>
  </si>
  <si>
    <r>
      <t xml:space="preserve">Representative 2 </t>
    </r>
    <r>
      <rPr>
        <b/>
        <sz val="8"/>
        <color theme="1"/>
        <rFont val="Calibri"/>
        <family val="2"/>
        <scheme val="minor"/>
      </rPr>
      <t>(Must reside in NS)</t>
    </r>
  </si>
  <si>
    <t>Day 1:</t>
  </si>
  <si>
    <t>Day 2:</t>
  </si>
  <si>
    <t>Day 3:</t>
  </si>
  <si>
    <t>Day 4:</t>
  </si>
  <si>
    <t>Day 5:</t>
  </si>
  <si>
    <t>Day 6:</t>
  </si>
  <si>
    <t>Day 7:</t>
  </si>
  <si>
    <t>Sub-Total (Representative 1)</t>
  </si>
  <si>
    <t>Sub-Total (Representative 2)</t>
  </si>
  <si>
    <t xml:space="preserve">Activity (leave blank if none) - Description of meetings and/or the conference/event (Travel to market projects must include with whom). </t>
  </si>
  <si>
    <t>Representative Name:</t>
  </si>
  <si>
    <t>Company:</t>
  </si>
  <si>
    <t>Submitted Date:</t>
  </si>
  <si>
    <t>(Enter details here)</t>
  </si>
  <si>
    <t>Date of transaction
(MM/DD/YYYY)</t>
  </si>
  <si>
    <t>Date in-Market
(MM/DD/YYYY)</t>
  </si>
  <si>
    <t>(Enter name here)</t>
  </si>
  <si>
    <t>Enter MM/DD/YYYY</t>
  </si>
  <si>
    <r>
      <t xml:space="preserve">Representative Name: </t>
    </r>
    <r>
      <rPr>
        <b/>
        <sz val="10"/>
        <color rgb="FF0000FF"/>
        <rFont val="Calibri"/>
        <family val="2"/>
        <scheme val="minor"/>
      </rPr>
      <t>(Enter name here)</t>
    </r>
  </si>
  <si>
    <t>(Select one zone)</t>
  </si>
  <si>
    <t>(Select)</t>
  </si>
  <si>
    <t>(Enter details here if applicable)</t>
  </si>
  <si>
    <t>(Enter Destination)</t>
  </si>
  <si>
    <t>Per diem #</t>
  </si>
  <si>
    <t>Per diem 
#</t>
  </si>
  <si>
    <t>Proof of travel in the form of the airline boarding pass and/or hotel invoice(s) to validate the per diem calculation is required</t>
  </si>
  <si>
    <t xml:space="preserve"> *Proof of travel in the form of the airline boarding pass and/or hotel invoice(s) to validate the stipend is required</t>
  </si>
  <si>
    <t>Canada - Eastern (NL, QC, ON)</t>
  </si>
  <si>
    <t>USA (United States of America) &amp; Mexico</t>
  </si>
  <si>
    <t>PER DIEM:  ACCOMMODATIONS &amp; GROUND TRANSPORTATION
*Note: Per diem calculation does not include personal travel days or travel of  personal nature
            Day before conference only, returning the day after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</si>
</sst>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-[$$-1009]* #,##0.00_-;\-[$$-1009]* #,##0.00_-;_-[$$-1009]* &quot;-&quot;??_-;_-@_-"/>
    <numFmt numFmtId="168" formatCode="dd/mm/yyyy;@"/>
    <numFmt numFmtId="169" formatCode="0.000"/>
    <numFmt numFmtId="170" formatCode="[$-F800]dddd\,\ mmmm\ dd\,\ yyyy"/>
    <numFmt numFmtId="171" formatCode="_-* #,##0_-;\-* #,##0_-;_-* &quot;-&quot;??_-;_-@_-"/>
    <numFmt numFmtId="172" formatCode="#,##0_ ;\-#,##0\ "/>
    <numFmt numFmtId="173" formatCode="&quot;$&quot;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i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9"/>
      <color theme="1" tint="0.499984740745262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u/>
      <sz val="9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i/>
      <sz val="10"/>
      <color rgb="FF0000FF"/>
      <name val="Calibri"/>
      <family val="2"/>
      <scheme val="minor"/>
    </font>
    <font>
      <sz val="15"/>
      <color theme="1"/>
      <name val="Aharoni"/>
      <charset val="177"/>
    </font>
    <font>
      <b/>
      <sz val="10"/>
      <color theme="0"/>
      <name val="Calibri"/>
      <family val="2"/>
      <scheme val="minor"/>
    </font>
    <font>
      <b/>
      <sz val="10"/>
      <color theme="2" tint="-0.49998474074526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color theme="0" tint="-0.3499862666707357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82">
    <xf numFmtId="0" fontId="0" fillId="0" borderId="0" xfId="0"/>
    <xf numFmtId="0" fontId="5" fillId="0" borderId="0" xfId="0" applyFont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0" fillId="2" borderId="0" xfId="0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3" fillId="3" borderId="0" xfId="0" applyFont="1" applyFill="1" applyAlignment="1" applyProtection="1">
      <alignment vertical="top"/>
      <protection locked="0"/>
    </xf>
    <xf numFmtId="0" fontId="3" fillId="4" borderId="0" xfId="0" applyFont="1" applyFill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vertical="top"/>
      <protection locked="0"/>
    </xf>
    <xf numFmtId="0" fontId="4" fillId="2" borderId="5" xfId="0" applyFont="1" applyFill="1" applyBorder="1" applyAlignment="1" applyProtection="1">
      <alignment vertical="top"/>
      <protection locked="0"/>
    </xf>
    <xf numFmtId="0" fontId="4" fillId="2" borderId="6" xfId="0" applyFont="1" applyFill="1" applyBorder="1" applyAlignment="1" applyProtection="1">
      <alignment vertical="top"/>
      <protection locked="0"/>
    </xf>
    <xf numFmtId="170" fontId="3" fillId="2" borderId="0" xfId="0" applyNumberFormat="1" applyFont="1" applyFill="1" applyAlignment="1" applyProtection="1">
      <alignment vertical="top"/>
      <protection locked="0"/>
    </xf>
    <xf numFmtId="0" fontId="3" fillId="6" borderId="26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 applyProtection="1">
      <alignment horizontal="center" vertical="top"/>
      <protection locked="0"/>
    </xf>
    <xf numFmtId="0" fontId="3" fillId="3" borderId="0" xfId="0" applyFont="1" applyFill="1" applyAlignment="1" applyProtection="1">
      <alignment horizontal="center" vertical="top"/>
      <protection locked="0"/>
    </xf>
    <xf numFmtId="0" fontId="7" fillId="2" borderId="1" xfId="0" applyFont="1" applyFill="1" applyBorder="1" applyAlignment="1" applyProtection="1">
      <alignment horizontal="center" vertical="top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171" fontId="0" fillId="2" borderId="0" xfId="2" applyNumberFormat="1" applyFont="1" applyFill="1" applyAlignment="1">
      <alignment horizontal="center" vertical="top"/>
    </xf>
    <xf numFmtId="0" fontId="15" fillId="2" borderId="0" xfId="0" applyFont="1" applyFill="1" applyAlignment="1">
      <alignment horizontal="left" vertical="top"/>
    </xf>
    <xf numFmtId="164" fontId="11" fillId="2" borderId="0" xfId="0" applyNumberFormat="1" applyFont="1" applyFill="1" applyAlignment="1" applyProtection="1">
      <alignment horizontal="left" vertical="top"/>
      <protection locked="0"/>
    </xf>
    <xf numFmtId="0" fontId="10" fillId="2" borderId="0" xfId="0" applyFont="1" applyFill="1" applyAlignment="1" applyProtection="1">
      <alignment vertical="top"/>
      <protection locked="0"/>
    </xf>
    <xf numFmtId="0" fontId="12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3" fillId="2" borderId="23" xfId="0" applyFont="1" applyFill="1" applyBorder="1" applyAlignment="1" applyProtection="1">
      <alignment vertical="top"/>
      <protection locked="0"/>
    </xf>
    <xf numFmtId="165" fontId="3" fillId="2" borderId="23" xfId="1" applyFont="1" applyFill="1" applyBorder="1" applyAlignment="1" applyProtection="1">
      <alignment vertical="top"/>
      <protection locked="0"/>
    </xf>
    <xf numFmtId="165" fontId="3" fillId="2" borderId="0" xfId="0" applyNumberFormat="1" applyFont="1" applyFill="1" applyAlignment="1" applyProtection="1">
      <alignment vertical="top"/>
      <protection locked="0"/>
    </xf>
    <xf numFmtId="0" fontId="16" fillId="2" borderId="0" xfId="0" applyFont="1" applyFill="1" applyAlignment="1">
      <alignment horizontal="centerContinuous" vertical="center"/>
    </xf>
    <xf numFmtId="171" fontId="16" fillId="2" borderId="0" xfId="2" applyNumberFormat="1" applyFont="1" applyFill="1" applyAlignment="1">
      <alignment horizontal="centerContinuous" vertical="center"/>
    </xf>
    <xf numFmtId="0" fontId="4" fillId="10" borderId="15" xfId="0" applyFont="1" applyFill="1" applyBorder="1" applyAlignment="1" applyProtection="1">
      <alignment vertical="top"/>
      <protection locked="0"/>
    </xf>
    <xf numFmtId="0" fontId="3" fillId="10" borderId="0" xfId="0" applyFont="1" applyFill="1" applyAlignment="1" applyProtection="1">
      <alignment vertical="top"/>
      <protection locked="0"/>
    </xf>
    <xf numFmtId="165" fontId="3" fillId="10" borderId="16" xfId="1" applyFont="1" applyFill="1" applyBorder="1" applyAlignment="1" applyProtection="1">
      <alignment vertical="top"/>
      <protection locked="0"/>
    </xf>
    <xf numFmtId="0" fontId="3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horizontal="right" vertical="top"/>
      <protection locked="0"/>
    </xf>
    <xf numFmtId="0" fontId="19" fillId="6" borderId="4" xfId="0" applyFont="1" applyFill="1" applyBorder="1" applyAlignment="1">
      <alignment horizontal="center" vertical="center"/>
    </xf>
    <xf numFmtId="0" fontId="0" fillId="2" borderId="21" xfId="0" applyFill="1" applyBorder="1" applyAlignment="1">
      <alignment vertical="top"/>
    </xf>
    <xf numFmtId="0" fontId="0" fillId="6" borderId="21" xfId="0" applyFill="1" applyBorder="1" applyAlignment="1">
      <alignment vertical="top"/>
    </xf>
    <xf numFmtId="0" fontId="0" fillId="2" borderId="18" xfId="0" applyFill="1" applyBorder="1" applyAlignment="1">
      <alignment vertical="top"/>
    </xf>
    <xf numFmtId="171" fontId="19" fillId="6" borderId="4" xfId="2" applyNumberFormat="1" applyFont="1" applyFill="1" applyBorder="1" applyAlignment="1">
      <alignment horizontal="center" vertical="center" wrapText="1"/>
    </xf>
    <xf numFmtId="172" fontId="0" fillId="2" borderId="21" xfId="2" applyNumberFormat="1" applyFont="1" applyFill="1" applyBorder="1" applyAlignment="1">
      <alignment horizontal="center" vertical="top"/>
    </xf>
    <xf numFmtId="172" fontId="0" fillId="6" borderId="21" xfId="2" applyNumberFormat="1" applyFont="1" applyFill="1" applyBorder="1" applyAlignment="1">
      <alignment horizontal="center" vertical="top"/>
    </xf>
    <xf numFmtId="172" fontId="0" fillId="2" borderId="18" xfId="2" applyNumberFormat="1" applyFont="1" applyFill="1" applyBorder="1" applyAlignment="1">
      <alignment horizontal="center" vertical="top"/>
    </xf>
    <xf numFmtId="0" fontId="0" fillId="2" borderId="4" xfId="0" applyFill="1" applyBorder="1" applyAlignment="1">
      <alignment vertical="top"/>
    </xf>
    <xf numFmtId="164" fontId="3" fillId="3" borderId="0" xfId="0" applyNumberFormat="1" applyFont="1" applyFill="1" applyAlignment="1" applyProtection="1">
      <alignment vertical="top"/>
      <protection locked="0"/>
    </xf>
    <xf numFmtId="0" fontId="4" fillId="6" borderId="34" xfId="0" applyFont="1" applyFill="1" applyBorder="1" applyAlignment="1" applyProtection="1">
      <alignment horizontal="left" vertical="top" wrapText="1"/>
      <protection locked="0"/>
    </xf>
    <xf numFmtId="0" fontId="4" fillId="6" borderId="38" xfId="0" applyFont="1" applyFill="1" applyBorder="1" applyAlignment="1" applyProtection="1">
      <alignment horizontal="left" vertical="top" wrapText="1"/>
      <protection locked="0"/>
    </xf>
    <xf numFmtId="170" fontId="24" fillId="2" borderId="22" xfId="0" applyNumberFormat="1" applyFont="1" applyFill="1" applyBorder="1" applyAlignment="1" applyProtection="1">
      <alignment horizontal="left" vertical="top"/>
      <protection locked="0"/>
    </xf>
    <xf numFmtId="0" fontId="13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 applyProtection="1">
      <alignment horizontal="center" vertical="top" wrapText="1"/>
      <protection locked="0"/>
    </xf>
    <xf numFmtId="0" fontId="6" fillId="9" borderId="1" xfId="0" applyFont="1" applyFill="1" applyBorder="1" applyAlignment="1" applyProtection="1">
      <alignment horizontal="center" vertical="top" wrapText="1"/>
      <protection locked="0"/>
    </xf>
    <xf numFmtId="0" fontId="3" fillId="9" borderId="1" xfId="0" applyFont="1" applyFill="1" applyBorder="1" applyAlignment="1" applyProtection="1">
      <alignment vertical="top"/>
      <protection locked="0"/>
    </xf>
    <xf numFmtId="0" fontId="3" fillId="9" borderId="4" xfId="0" applyFont="1" applyFill="1" applyBorder="1" applyAlignment="1" applyProtection="1">
      <alignment vertical="top"/>
      <protection locked="0"/>
    </xf>
    <xf numFmtId="0" fontId="3" fillId="9" borderId="3" xfId="0" applyFont="1" applyFill="1" applyBorder="1" applyAlignment="1" applyProtection="1">
      <alignment vertical="top"/>
      <protection locked="0"/>
    </xf>
    <xf numFmtId="0" fontId="18" fillId="2" borderId="22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3" fillId="6" borderId="32" xfId="0" applyFont="1" applyFill="1" applyBorder="1" applyAlignment="1" applyProtection="1">
      <alignment horizontal="center" vertical="center" wrapText="1"/>
      <protection locked="0"/>
    </xf>
    <xf numFmtId="0" fontId="3" fillId="6" borderId="33" xfId="0" applyFont="1" applyFill="1" applyBorder="1" applyAlignment="1" applyProtection="1">
      <alignment horizontal="center" vertical="center" wrapText="1"/>
      <protection locked="0"/>
    </xf>
    <xf numFmtId="165" fontId="3" fillId="9" borderId="22" xfId="1" applyFont="1" applyFill="1" applyBorder="1" applyAlignment="1" applyProtection="1">
      <alignment horizontal="left" vertical="top"/>
      <protection locked="0"/>
    </xf>
    <xf numFmtId="165" fontId="3" fillId="9" borderId="24" xfId="1" applyFont="1" applyFill="1" applyBorder="1" applyAlignment="1" applyProtection="1">
      <alignment horizontal="left" vertical="top"/>
      <protection locked="0"/>
    </xf>
    <xf numFmtId="173" fontId="20" fillId="7" borderId="1" xfId="1" applyNumberFormat="1" applyFont="1" applyFill="1" applyBorder="1" applyAlignment="1" applyProtection="1">
      <alignment horizontal="center" vertical="center" wrapText="1"/>
      <protection hidden="1"/>
    </xf>
    <xf numFmtId="173" fontId="7" fillId="8" borderId="31" xfId="1" applyNumberFormat="1" applyFont="1" applyFill="1" applyBorder="1" applyAlignment="1" applyProtection="1">
      <alignment horizontal="center" vertical="center"/>
      <protection hidden="1"/>
    </xf>
    <xf numFmtId="15" fontId="0" fillId="2" borderId="0" xfId="0" applyNumberFormat="1" applyFill="1" applyAlignment="1">
      <alignment vertical="top"/>
    </xf>
    <xf numFmtId="170" fontId="4" fillId="2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37" xfId="0" applyFont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 applyProtection="1">
      <alignment horizontal="center" vertical="top" wrapText="1"/>
      <protection locked="0"/>
    </xf>
    <xf numFmtId="14" fontId="3" fillId="2" borderId="1" xfId="0" applyNumberFormat="1" applyFont="1" applyFill="1" applyBorder="1" applyAlignment="1" applyProtection="1">
      <alignment vertical="top"/>
      <protection locked="0"/>
    </xf>
    <xf numFmtId="14" fontId="3" fillId="3" borderId="0" xfId="0" applyNumberFormat="1" applyFont="1" applyFill="1" applyAlignment="1" applyProtection="1">
      <alignment horizontal="center" vertical="top"/>
      <protection locked="0"/>
    </xf>
    <xf numFmtId="14" fontId="3" fillId="2" borderId="0" xfId="0" applyNumberFormat="1" applyFont="1" applyFill="1" applyAlignment="1" applyProtection="1">
      <alignment vertical="top"/>
      <protection locked="0"/>
    </xf>
    <xf numFmtId="14" fontId="3" fillId="3" borderId="0" xfId="0" applyNumberFormat="1" applyFont="1" applyFill="1" applyAlignment="1" applyProtection="1">
      <alignment vertical="top"/>
      <protection locked="0"/>
    </xf>
    <xf numFmtId="0" fontId="25" fillId="2" borderId="0" xfId="0" applyFont="1" applyFill="1" applyAlignment="1" applyProtection="1">
      <alignment vertical="top"/>
      <protection locked="0"/>
    </xf>
    <xf numFmtId="0" fontId="2" fillId="2" borderId="40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vertical="top"/>
      <protection locked="0"/>
    </xf>
    <xf numFmtId="0" fontId="0" fillId="2" borderId="40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/>
      <protection locked="0"/>
    </xf>
    <xf numFmtId="0" fontId="7" fillId="6" borderId="19" xfId="0" applyFont="1" applyFill="1" applyBorder="1" applyAlignment="1" applyProtection="1">
      <alignment horizontal="left" vertical="top" wrapText="1"/>
      <protection locked="0"/>
    </xf>
    <xf numFmtId="14" fontId="24" fillId="0" borderId="1" xfId="0" applyNumberFormat="1" applyFont="1" applyBorder="1" applyAlignment="1" applyProtection="1">
      <alignment horizontal="center" vertical="top"/>
      <protection locked="0"/>
    </xf>
    <xf numFmtId="0" fontId="27" fillId="2" borderId="21" xfId="0" applyFont="1" applyFill="1" applyBorder="1" applyAlignment="1">
      <alignment vertical="top"/>
    </xf>
    <xf numFmtId="170" fontId="24" fillId="2" borderId="41" xfId="0" applyNumberFormat="1" applyFont="1" applyFill="1" applyBorder="1" applyAlignment="1" applyProtection="1">
      <alignment horizontal="left" vertical="center"/>
      <protection locked="0"/>
    </xf>
    <xf numFmtId="170" fontId="28" fillId="2" borderId="22" xfId="0" applyNumberFormat="1" applyFont="1" applyFill="1" applyBorder="1" applyAlignment="1" applyProtection="1">
      <alignment horizontal="left" vertical="top"/>
      <protection locked="0"/>
    </xf>
    <xf numFmtId="0" fontId="4" fillId="2" borderId="3" xfId="0" applyFont="1" applyFill="1" applyBorder="1" applyAlignment="1" applyProtection="1">
      <alignment vertical="top"/>
      <protection locked="0"/>
    </xf>
    <xf numFmtId="0" fontId="23" fillId="0" borderId="2" xfId="0" applyFont="1" applyBorder="1" applyAlignment="1" applyProtection="1">
      <alignment vertical="center"/>
      <protection locked="0"/>
    </xf>
    <xf numFmtId="0" fontId="7" fillId="8" borderId="36" xfId="0" applyFont="1" applyFill="1" applyBorder="1" applyAlignment="1" applyProtection="1">
      <alignment vertical="center"/>
      <protection locked="0"/>
    </xf>
    <xf numFmtId="0" fontId="14" fillId="8" borderId="35" xfId="0" applyFont="1" applyFill="1" applyBorder="1" applyAlignment="1" applyProtection="1">
      <alignment vertical="center"/>
      <protection locked="0"/>
    </xf>
    <xf numFmtId="0" fontId="9" fillId="8" borderId="35" xfId="0" applyFont="1" applyFill="1" applyBorder="1" applyAlignment="1" applyProtection="1">
      <alignment horizontal="right" vertical="center"/>
      <protection locked="0"/>
    </xf>
    <xf numFmtId="170" fontId="3" fillId="8" borderId="39" xfId="0" applyNumberFormat="1" applyFont="1" applyFill="1" applyBorder="1" applyAlignment="1" applyProtection="1">
      <alignment horizontal="center" vertical="top"/>
      <protection locked="0"/>
    </xf>
    <xf numFmtId="165" fontId="7" fillId="7" borderId="17" xfId="1" applyFont="1" applyFill="1" applyBorder="1" applyAlignment="1" applyProtection="1">
      <alignment horizontal="center" vertical="center"/>
    </xf>
    <xf numFmtId="165" fontId="7" fillId="7" borderId="13" xfId="1" applyFont="1" applyFill="1" applyBorder="1" applyAlignment="1" applyProtection="1">
      <alignment horizontal="center" vertical="center"/>
    </xf>
    <xf numFmtId="165" fontId="3" fillId="2" borderId="25" xfId="1" applyFont="1" applyFill="1" applyBorder="1" applyAlignment="1" applyProtection="1">
      <alignment vertical="top"/>
    </xf>
    <xf numFmtId="165" fontId="3" fillId="2" borderId="2" xfId="1" applyFont="1" applyFill="1" applyBorder="1" applyAlignment="1" applyProtection="1">
      <alignment vertical="top"/>
    </xf>
    <xf numFmtId="165" fontId="3" fillId="0" borderId="1" xfId="1" applyFont="1" applyFill="1" applyBorder="1" applyAlignment="1" applyProtection="1">
      <alignment vertical="top"/>
    </xf>
    <xf numFmtId="165" fontId="4" fillId="10" borderId="1" xfId="1" applyFont="1" applyFill="1" applyBorder="1" applyAlignment="1" applyProtection="1">
      <alignment vertical="top"/>
    </xf>
    <xf numFmtId="165" fontId="4" fillId="10" borderId="17" xfId="1" applyFont="1" applyFill="1" applyBorder="1" applyAlignment="1" applyProtection="1">
      <alignment vertical="top"/>
    </xf>
    <xf numFmtId="0" fontId="29" fillId="0" borderId="1" xfId="0" applyFont="1" applyBorder="1" applyAlignment="1" applyProtection="1">
      <alignment horizontal="center" vertical="center"/>
      <protection locked="0"/>
    </xf>
    <xf numFmtId="0" fontId="3" fillId="8" borderId="31" xfId="0" applyFont="1" applyFill="1" applyBorder="1" applyAlignment="1" applyProtection="1">
      <alignment horizontal="center" vertical="center"/>
      <protection hidden="1"/>
    </xf>
    <xf numFmtId="39" fontId="24" fillId="2" borderId="1" xfId="0" applyNumberFormat="1" applyFont="1" applyFill="1" applyBorder="1" applyAlignment="1" applyProtection="1">
      <alignment vertical="top"/>
      <protection locked="0"/>
    </xf>
    <xf numFmtId="169" fontId="24" fillId="2" borderId="1" xfId="1" applyNumberFormat="1" applyFont="1" applyFill="1" applyBorder="1" applyAlignment="1" applyProtection="1">
      <alignment vertical="top"/>
      <protection locked="0"/>
    </xf>
    <xf numFmtId="39" fontId="3" fillId="8" borderId="1" xfId="0" applyNumberFormat="1" applyFont="1" applyFill="1" applyBorder="1" applyAlignment="1">
      <alignment vertical="top"/>
    </xf>
    <xf numFmtId="39" fontId="4" fillId="8" borderId="3" xfId="0" applyNumberFormat="1" applyFont="1" applyFill="1" applyBorder="1" applyAlignment="1">
      <alignment vertical="top"/>
    </xf>
    <xf numFmtId="167" fontId="3" fillId="8" borderId="2" xfId="0" applyNumberFormat="1" applyFont="1" applyFill="1" applyBorder="1" applyAlignment="1">
      <alignment vertical="top"/>
    </xf>
    <xf numFmtId="167" fontId="4" fillId="5" borderId="5" xfId="0" applyNumberFormat="1" applyFont="1" applyFill="1" applyBorder="1" applyAlignment="1">
      <alignment vertical="top"/>
    </xf>
    <xf numFmtId="39" fontId="4" fillId="2" borderId="3" xfId="0" applyNumberFormat="1" applyFont="1" applyFill="1" applyBorder="1" applyAlignment="1">
      <alignment vertical="top"/>
    </xf>
    <xf numFmtId="0" fontId="9" fillId="2" borderId="14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vertical="top"/>
    </xf>
    <xf numFmtId="0" fontId="14" fillId="2" borderId="8" xfId="0" applyFont="1" applyFill="1" applyBorder="1" applyAlignment="1">
      <alignment vertical="center"/>
    </xf>
    <xf numFmtId="0" fontId="7" fillId="6" borderId="19" xfId="0" applyFont="1" applyFill="1" applyBorder="1" applyAlignment="1">
      <alignment horizontal="left" vertical="top" wrapText="1"/>
    </xf>
    <xf numFmtId="165" fontId="4" fillId="2" borderId="31" xfId="0" applyNumberFormat="1" applyFont="1" applyFill="1" applyBorder="1" applyAlignment="1">
      <alignment vertical="top"/>
    </xf>
    <xf numFmtId="0" fontId="26" fillId="2" borderId="0" xfId="0" applyFont="1" applyFill="1" applyAlignment="1" applyProtection="1">
      <alignment horizontal="right"/>
      <protection locked="0"/>
    </xf>
    <xf numFmtId="170" fontId="24" fillId="0" borderId="11" xfId="0" applyNumberFormat="1" applyFont="1" applyBorder="1" applyAlignment="1" applyProtection="1">
      <alignment horizontal="left" vertical="center" indent="2"/>
      <protection locked="0"/>
    </xf>
    <xf numFmtId="170" fontId="24" fillId="0" borderId="12" xfId="0" applyNumberFormat="1" applyFont="1" applyBorder="1" applyAlignment="1" applyProtection="1">
      <alignment horizontal="left" vertical="center" indent="2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39" fontId="24" fillId="2" borderId="25" xfId="0" applyNumberFormat="1" applyFont="1" applyFill="1" applyBorder="1" applyAlignment="1" applyProtection="1">
      <alignment horizontal="left" vertical="center"/>
      <protection locked="0"/>
    </xf>
    <xf numFmtId="39" fontId="24" fillId="2" borderId="9" xfId="0" applyNumberFormat="1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2" xfId="0" applyFont="1" applyFill="1" applyBorder="1" applyAlignment="1" applyProtection="1">
      <alignment horizontal="center" vertical="top" wrapText="1"/>
      <protection locked="0"/>
    </xf>
    <xf numFmtId="39" fontId="3" fillId="6" borderId="19" xfId="0" applyNumberFormat="1" applyFont="1" applyFill="1" applyBorder="1" applyAlignment="1" applyProtection="1">
      <alignment vertical="top"/>
      <protection locked="0"/>
    </xf>
    <xf numFmtId="39" fontId="3" fillId="6" borderId="20" xfId="0" applyNumberFormat="1" applyFont="1" applyFill="1" applyBorder="1" applyAlignment="1" applyProtection="1">
      <alignment vertical="top"/>
      <protection locked="0"/>
    </xf>
    <xf numFmtId="170" fontId="7" fillId="2" borderId="19" xfId="0" applyNumberFormat="1" applyFont="1" applyFill="1" applyBorder="1" applyAlignment="1" applyProtection="1">
      <alignment horizontal="center" vertical="top" wrapText="1"/>
      <protection locked="0"/>
    </xf>
    <xf numFmtId="170" fontId="7" fillId="2" borderId="26" xfId="0" applyNumberFormat="1" applyFont="1" applyFill="1" applyBorder="1" applyAlignment="1" applyProtection="1">
      <alignment horizontal="center" vertical="top"/>
      <protection locked="0"/>
    </xf>
    <xf numFmtId="170" fontId="7" fillId="2" borderId="20" xfId="0" applyNumberFormat="1" applyFont="1" applyFill="1" applyBorder="1" applyAlignment="1" applyProtection="1">
      <alignment horizontal="center" vertical="top"/>
      <protection locked="0"/>
    </xf>
    <xf numFmtId="170" fontId="28" fillId="0" borderId="11" xfId="0" applyNumberFormat="1" applyFont="1" applyBorder="1" applyAlignment="1" applyProtection="1">
      <alignment horizontal="left" vertical="center" indent="2"/>
      <protection locked="0"/>
    </xf>
    <xf numFmtId="170" fontId="28" fillId="0" borderId="12" xfId="0" applyNumberFormat="1" applyFont="1" applyBorder="1" applyAlignment="1" applyProtection="1">
      <alignment horizontal="left" vertical="center" indent="2"/>
      <protection locked="0"/>
    </xf>
    <xf numFmtId="165" fontId="3" fillId="9" borderId="2" xfId="1" applyFont="1" applyFill="1" applyBorder="1" applyAlignment="1" applyProtection="1">
      <alignment horizontal="center" vertical="top"/>
      <protection locked="0"/>
    </xf>
    <xf numFmtId="165" fontId="3" fillId="9" borderId="12" xfId="1" applyFont="1" applyFill="1" applyBorder="1" applyAlignment="1" applyProtection="1">
      <alignment horizontal="center" vertical="top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7" fillId="2" borderId="2" xfId="0" applyFont="1" applyFill="1" applyBorder="1" applyAlignment="1" applyProtection="1">
      <alignment horizontal="center" vertical="top"/>
      <protection locked="0"/>
    </xf>
    <xf numFmtId="0" fontId="7" fillId="2" borderId="12" xfId="0" applyFont="1" applyFill="1" applyBorder="1" applyAlignment="1" applyProtection="1">
      <alignment horizontal="center" vertical="top"/>
      <protection locked="0"/>
    </xf>
    <xf numFmtId="168" fontId="24" fillId="2" borderId="2" xfId="0" applyNumberFormat="1" applyFont="1" applyFill="1" applyBorder="1" applyAlignment="1" applyProtection="1">
      <alignment horizontal="left" vertical="top"/>
      <protection locked="0"/>
    </xf>
    <xf numFmtId="168" fontId="24" fillId="2" borderId="12" xfId="0" applyNumberFormat="1" applyFont="1" applyFill="1" applyBorder="1" applyAlignment="1" applyProtection="1">
      <alignment horizontal="left" vertical="top"/>
      <protection locked="0"/>
    </xf>
    <xf numFmtId="168" fontId="24" fillId="2" borderId="19" xfId="0" applyNumberFormat="1" applyFont="1" applyFill="1" applyBorder="1" applyAlignment="1" applyProtection="1">
      <alignment horizontal="left" vertical="top"/>
      <protection locked="0"/>
    </xf>
    <xf numFmtId="168" fontId="24" fillId="2" borderId="20" xfId="0" applyNumberFormat="1" applyFont="1" applyFill="1" applyBorder="1" applyAlignment="1" applyProtection="1">
      <alignment horizontal="left" vertical="top"/>
      <protection locked="0"/>
    </xf>
    <xf numFmtId="0" fontId="4" fillId="6" borderId="34" xfId="0" applyFont="1" applyFill="1" applyBorder="1" applyAlignment="1" applyProtection="1">
      <alignment horizontal="left" vertical="top" wrapText="1"/>
      <protection locked="0"/>
    </xf>
    <xf numFmtId="0" fontId="4" fillId="6" borderId="26" xfId="0" applyFont="1" applyFill="1" applyBorder="1" applyAlignment="1" applyProtection="1">
      <alignment horizontal="left" vertical="top" wrapText="1"/>
      <protection locked="0"/>
    </xf>
    <xf numFmtId="0" fontId="4" fillId="6" borderId="20" xfId="0" applyFont="1" applyFill="1" applyBorder="1" applyAlignment="1" applyProtection="1">
      <alignment horizontal="left" vertical="top" wrapText="1"/>
      <protection locked="0"/>
    </xf>
    <xf numFmtId="0" fontId="7" fillId="2" borderId="22" xfId="0" applyFont="1" applyFill="1" applyBorder="1" applyAlignment="1" applyProtection="1">
      <alignment horizontal="center" vertical="top" wrapText="1"/>
      <protection locked="0"/>
    </xf>
    <xf numFmtId="0" fontId="7" fillId="2" borderId="24" xfId="0" applyFont="1" applyFill="1" applyBorder="1" applyAlignment="1" applyProtection="1">
      <alignment horizontal="center" vertical="top" wrapText="1"/>
      <protection locked="0"/>
    </xf>
    <xf numFmtId="0" fontId="24" fillId="2" borderId="13" xfId="0" applyFont="1" applyFill="1" applyBorder="1" applyAlignment="1" applyProtection="1">
      <alignment horizontal="left" vertical="center" wrapText="1"/>
      <protection locked="0"/>
    </xf>
    <xf numFmtId="0" fontId="24" fillId="2" borderId="14" xfId="0" applyFont="1" applyFill="1" applyBorder="1" applyAlignment="1" applyProtection="1">
      <alignment horizontal="left" vertical="center" wrapText="1"/>
      <protection locked="0"/>
    </xf>
    <xf numFmtId="0" fontId="4" fillId="2" borderId="28" xfId="0" applyFont="1" applyFill="1" applyBorder="1" applyAlignment="1" applyProtection="1">
      <alignment horizontal="left" vertical="top"/>
      <protection locked="0"/>
    </xf>
    <xf numFmtId="0" fontId="4" fillId="2" borderId="29" xfId="0" applyFont="1" applyFill="1" applyBorder="1" applyAlignment="1" applyProtection="1">
      <alignment horizontal="left" vertical="top"/>
      <protection locked="0"/>
    </xf>
    <xf numFmtId="0" fontId="4" fillId="2" borderId="30" xfId="0" applyFont="1" applyFill="1" applyBorder="1" applyAlignment="1" applyProtection="1">
      <alignment horizontal="left" vertical="top"/>
      <protection locked="0"/>
    </xf>
    <xf numFmtId="0" fontId="4" fillId="6" borderId="19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right" vertical="top"/>
      <protection locked="0"/>
    </xf>
    <xf numFmtId="0" fontId="4" fillId="6" borderId="32" xfId="0" applyFont="1" applyFill="1" applyBorder="1" applyAlignment="1" applyProtection="1">
      <alignment horizontal="left" vertical="top" wrapText="1"/>
      <protection locked="0"/>
    </xf>
    <xf numFmtId="0" fontId="4" fillId="6" borderId="33" xfId="0" applyFont="1" applyFill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17" fillId="4" borderId="27" xfId="0" applyFont="1" applyFill="1" applyBorder="1" applyAlignment="1" applyProtection="1">
      <alignment horizontal="center" vertical="top"/>
      <protection locked="0"/>
    </xf>
    <xf numFmtId="0" fontId="17" fillId="4" borderId="26" xfId="0" applyFont="1" applyFill="1" applyBorder="1" applyAlignment="1" applyProtection="1">
      <alignment horizontal="center" vertical="top"/>
      <protection locked="0"/>
    </xf>
    <xf numFmtId="0" fontId="17" fillId="4" borderId="20" xfId="0" applyFont="1" applyFill="1" applyBorder="1" applyAlignment="1" applyProtection="1">
      <alignment horizontal="center" vertical="top"/>
      <protection locked="0"/>
    </xf>
    <xf numFmtId="0" fontId="3" fillId="2" borderId="10" xfId="0" applyFont="1" applyFill="1" applyBorder="1" applyAlignment="1" applyProtection="1">
      <alignment vertical="top"/>
      <protection locked="0"/>
    </xf>
    <xf numFmtId="0" fontId="3" fillId="2" borderId="11" xfId="0" applyFont="1" applyFill="1" applyBorder="1" applyAlignment="1" applyProtection="1">
      <alignment vertical="top"/>
      <protection locked="0"/>
    </xf>
    <xf numFmtId="0" fontId="3" fillId="2" borderId="12" xfId="0" applyFont="1" applyFill="1" applyBorder="1" applyAlignment="1" applyProtection="1">
      <alignment vertical="top"/>
      <protection locked="0"/>
    </xf>
    <xf numFmtId="165" fontId="3" fillId="2" borderId="23" xfId="1" applyFont="1" applyFill="1" applyBorder="1" applyAlignment="1" applyProtection="1">
      <alignment horizontal="left" vertical="top"/>
      <protection locked="0"/>
    </xf>
    <xf numFmtId="0" fontId="4" fillId="2" borderId="22" xfId="0" applyFont="1" applyFill="1" applyBorder="1" applyAlignment="1" applyProtection="1">
      <alignment horizontal="left" vertical="top" wrapText="1"/>
      <protection locked="0"/>
    </xf>
    <xf numFmtId="0" fontId="4" fillId="2" borderId="23" xfId="0" applyFont="1" applyFill="1" applyBorder="1" applyAlignment="1" applyProtection="1">
      <alignment horizontal="left" vertical="top" wrapText="1"/>
      <protection locked="0"/>
    </xf>
    <xf numFmtId="0" fontId="4" fillId="2" borderId="24" xfId="0" applyFont="1" applyFill="1" applyBorder="1" applyAlignment="1" applyProtection="1">
      <alignment horizontal="left" vertical="top" wrapText="1"/>
      <protection locked="0"/>
    </xf>
    <xf numFmtId="165" fontId="8" fillId="9" borderId="2" xfId="1" applyFont="1" applyFill="1" applyBorder="1" applyAlignment="1" applyProtection="1">
      <alignment horizontal="center" vertical="top"/>
      <protection locked="0"/>
    </xf>
    <xf numFmtId="165" fontId="8" fillId="9" borderId="12" xfId="1" applyFont="1" applyFill="1" applyBorder="1" applyAlignment="1" applyProtection="1">
      <alignment horizontal="center" vertical="top"/>
      <protection locked="0"/>
    </xf>
    <xf numFmtId="165" fontId="3" fillId="9" borderId="25" xfId="1" applyFont="1" applyFill="1" applyBorder="1" applyAlignment="1" applyProtection="1">
      <alignment horizontal="left" vertical="top"/>
      <protection locked="0"/>
    </xf>
    <xf numFmtId="165" fontId="3" fillId="9" borderId="9" xfId="1" applyFont="1" applyFill="1" applyBorder="1" applyAlignment="1" applyProtection="1">
      <alignment horizontal="left" vertical="top"/>
      <protection locked="0"/>
    </xf>
    <xf numFmtId="165" fontId="3" fillId="9" borderId="1" xfId="1" applyFont="1" applyFill="1" applyBorder="1" applyAlignment="1" applyProtection="1">
      <alignment horizontal="left" vertical="top"/>
      <protection locked="0"/>
    </xf>
    <xf numFmtId="165" fontId="3" fillId="9" borderId="31" xfId="1" applyFont="1" applyFill="1" applyBorder="1" applyAlignment="1" applyProtection="1">
      <alignment horizontal="left" vertical="top"/>
      <protection locked="0"/>
    </xf>
    <xf numFmtId="165" fontId="3" fillId="9" borderId="17" xfId="1" applyFont="1" applyFill="1" applyBorder="1" applyAlignment="1" applyProtection="1">
      <alignment horizontal="left" vertical="top"/>
      <protection locked="0"/>
    </xf>
    <xf numFmtId="165" fontId="3" fillId="9" borderId="16" xfId="1" applyFont="1" applyFill="1" applyBorder="1" applyAlignment="1" applyProtection="1">
      <alignment horizontal="left" vertical="top"/>
      <protection locked="0"/>
    </xf>
    <xf numFmtId="0" fontId="3" fillId="2" borderId="7" xfId="0" applyFont="1" applyFill="1" applyBorder="1" applyAlignment="1" applyProtection="1">
      <alignment vertical="top"/>
      <protection locked="0"/>
    </xf>
    <xf numFmtId="0" fontId="3" fillId="2" borderId="8" xfId="0" applyFont="1" applyFill="1" applyBorder="1" applyAlignment="1" applyProtection="1">
      <alignment vertical="top"/>
      <protection locked="0"/>
    </xf>
    <xf numFmtId="0" fontId="3" fillId="2" borderId="14" xfId="0" applyFont="1" applyFill="1" applyBorder="1" applyAlignment="1" applyProtection="1">
      <alignment vertical="top"/>
      <protection locked="0"/>
    </xf>
    <xf numFmtId="0" fontId="3" fillId="2" borderId="10" xfId="0" applyFont="1" applyFill="1" applyBorder="1" applyAlignment="1" applyProtection="1">
      <alignment horizontal="left" vertical="top"/>
      <protection locked="0"/>
    </xf>
  </cellXfs>
  <cellStyles count="3">
    <cellStyle name="Comma" xfId="2" builtinId="3"/>
    <cellStyle name="Currency" xfId="1" builtinId="4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2" formatCode="#,##0_ ;\-#,##0\ 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 patternType="solid">
          <fgColor indexed="64"/>
          <bgColor theme="2"/>
        </patternFill>
      </fill>
    </dxf>
  </dxfs>
  <tableStyles count="0" defaultTableStyle="TableStyleMedium2" defaultPivotStyle="PivotStyleLight16"/>
  <colors>
    <mruColors>
      <color rgb="FF0000FF"/>
      <color rgb="FFFFFF99"/>
      <color rgb="FFEAEAEA"/>
      <color rgb="FFE6E6E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229A80-6815-413F-86E9-0E098D6B6415}" name="Table1" displayName="Table1" ref="B3:C17" totalsRowShown="0" headerRowDxfId="2">
  <tableColumns count="2">
    <tableColumn id="1" xr3:uid="{3CF05800-BEA0-4EA1-A745-1050E935535B}" name="Destination" dataDxfId="1"/>
    <tableColumn id="2" xr3:uid="{CCE0FA82-7975-41ED-8AC5-4A7EEF9EE2DF}" name="Stipend $CAD per participant       (max. 2 participants) " dataDxfId="0" dataCellStyle="Comma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B9744-20E2-4988-AE27-F9C3BA6BA3A1}">
  <sheetPr codeName="Sheet2">
    <pageSetUpPr fitToPage="1"/>
  </sheetPr>
  <dimension ref="A1:O84"/>
  <sheetViews>
    <sheetView tabSelected="1" topLeftCell="A24" zoomScale="96" zoomScaleNormal="96" workbookViewId="0">
      <selection activeCell="H45" sqref="H45"/>
    </sheetView>
  </sheetViews>
  <sheetFormatPr defaultColWidth="9.1796875" defaultRowHeight="13" x14ac:dyDescent="0.35"/>
  <cols>
    <col min="1" max="1" width="6.453125" style="6" customWidth="1"/>
    <col min="2" max="2" width="18" style="6" customWidth="1"/>
    <col min="3" max="3" width="12.453125" style="6" customWidth="1"/>
    <col min="4" max="4" width="81.7265625" style="6" customWidth="1"/>
    <col min="5" max="5" width="11.453125" style="6" customWidth="1"/>
    <col min="6" max="6" width="18.7265625" style="6" customWidth="1"/>
    <col min="7" max="7" width="13" style="6" customWidth="1"/>
    <col min="8" max="8" width="13.1796875" style="6" customWidth="1"/>
    <col min="9" max="9" width="11.453125" style="6" customWidth="1"/>
    <col min="10" max="10" width="14.26953125" style="6" customWidth="1"/>
    <col min="11" max="11" width="13.81640625" style="6" customWidth="1"/>
    <col min="12" max="12" width="2.453125" style="6" customWidth="1"/>
    <col min="13" max="14" width="9.1796875" style="6"/>
    <col min="15" max="15" width="10.1796875" style="6" bestFit="1" customWidth="1"/>
    <col min="16" max="1384" width="9.1796875" style="6"/>
    <col min="1385" max="1385" width="9.1796875" style="6" customWidth="1"/>
    <col min="1386" max="16384" width="9.1796875" style="6"/>
  </cols>
  <sheetData>
    <row r="1" spans="1:15" ht="26" x14ac:dyDescent="0.35">
      <c r="A1" s="75" t="s">
        <v>0</v>
      </c>
      <c r="B1" s="2"/>
      <c r="C1" s="2"/>
      <c r="D1" s="3"/>
      <c r="E1" s="3"/>
      <c r="F1" s="4"/>
      <c r="G1" s="4"/>
      <c r="H1" s="4"/>
      <c r="I1" s="4"/>
      <c r="J1" s="4"/>
      <c r="K1" s="1" t="s">
        <v>1</v>
      </c>
      <c r="L1" s="7"/>
    </row>
    <row r="2" spans="1:15" ht="15.75" customHeight="1" x14ac:dyDescent="0.35">
      <c r="A2" s="4"/>
      <c r="B2" s="2"/>
      <c r="C2" s="2"/>
      <c r="D2" s="3"/>
      <c r="E2" s="3"/>
      <c r="F2" s="4"/>
      <c r="G2" s="4"/>
      <c r="H2" s="4"/>
      <c r="I2" s="4"/>
      <c r="J2" s="4"/>
      <c r="K2" s="4"/>
      <c r="L2" s="7"/>
    </row>
    <row r="3" spans="1:15" ht="22.5" customHeight="1" x14ac:dyDescent="0.4">
      <c r="A3" s="112" t="s">
        <v>67</v>
      </c>
      <c r="B3" s="112"/>
      <c r="C3" s="76"/>
      <c r="D3" s="78"/>
      <c r="E3" s="3"/>
      <c r="F3" s="4"/>
      <c r="G3" s="4"/>
      <c r="H3" s="4"/>
      <c r="I3" s="4"/>
      <c r="J3" s="4"/>
      <c r="K3" s="4"/>
      <c r="L3" s="7"/>
    </row>
    <row r="4" spans="1:15" ht="30" customHeight="1" x14ac:dyDescent="0.4">
      <c r="A4" s="112" t="s">
        <v>68</v>
      </c>
      <c r="B4" s="112"/>
      <c r="C4" s="77"/>
      <c r="D4" s="79"/>
      <c r="E4" s="3"/>
      <c r="F4" s="4"/>
      <c r="G4" s="4"/>
      <c r="H4" s="73"/>
      <c r="I4" s="4"/>
      <c r="J4" s="4"/>
      <c r="K4" s="4"/>
      <c r="L4" s="7"/>
    </row>
    <row r="5" spans="1:15" ht="9.75" customHeight="1" x14ac:dyDescent="0.35">
      <c r="A5" s="4"/>
      <c r="B5" s="2"/>
      <c r="C5" s="2"/>
      <c r="D5" s="3"/>
      <c r="E5" s="3"/>
      <c r="F5" s="4"/>
      <c r="G5" s="4"/>
      <c r="H5" s="4"/>
      <c r="I5" s="4"/>
      <c r="J5" s="4"/>
      <c r="K5" s="4"/>
      <c r="L5" s="7"/>
    </row>
    <row r="6" spans="1:15" ht="9.75" customHeight="1" x14ac:dyDescent="0.35">
      <c r="A6" s="4"/>
      <c r="B6" s="2"/>
      <c r="C6" s="2"/>
      <c r="D6" s="3"/>
      <c r="E6" s="3"/>
      <c r="F6" s="4"/>
      <c r="G6" s="4"/>
      <c r="H6" s="73"/>
      <c r="I6" s="4"/>
      <c r="J6" s="4"/>
      <c r="K6" s="4"/>
      <c r="L6" s="7"/>
    </row>
    <row r="7" spans="1:15" ht="9.75" customHeight="1" x14ac:dyDescent="0.35">
      <c r="A7" s="4"/>
      <c r="B7" s="2"/>
      <c r="C7" s="2"/>
      <c r="D7" s="3"/>
      <c r="E7" s="3"/>
      <c r="F7" s="4"/>
      <c r="G7" s="4"/>
      <c r="H7" s="4"/>
      <c r="I7" s="4"/>
      <c r="J7" s="73"/>
      <c r="K7" s="4"/>
      <c r="L7" s="7"/>
    </row>
    <row r="8" spans="1:15" ht="14.5" x14ac:dyDescent="0.35">
      <c r="A8" s="4" t="s">
        <v>2</v>
      </c>
      <c r="B8" s="2"/>
      <c r="C8" s="2"/>
      <c r="D8" s="3"/>
      <c r="E8" s="3"/>
      <c r="F8" s="4"/>
      <c r="G8" s="4"/>
      <c r="H8" s="4"/>
      <c r="I8" s="4"/>
      <c r="J8" s="73"/>
      <c r="K8" s="4"/>
      <c r="L8" s="7"/>
    </row>
    <row r="9" spans="1:15" ht="14.5" x14ac:dyDescent="0.35">
      <c r="A9" s="4" t="s">
        <v>3</v>
      </c>
      <c r="B9" s="2"/>
      <c r="C9" s="2"/>
      <c r="D9" s="3"/>
      <c r="E9" s="3"/>
      <c r="F9" s="4"/>
      <c r="G9" s="4"/>
      <c r="H9" s="4"/>
      <c r="I9" s="73"/>
      <c r="J9" s="4"/>
      <c r="K9" s="4"/>
      <c r="L9" s="7"/>
    </row>
    <row r="10" spans="1:15" ht="14.5" x14ac:dyDescent="0.35">
      <c r="A10" s="18" t="s">
        <v>4</v>
      </c>
      <c r="B10" s="2"/>
      <c r="C10" s="2"/>
      <c r="D10" s="3"/>
      <c r="E10" s="3"/>
      <c r="F10" s="4"/>
      <c r="G10" s="4"/>
      <c r="H10" s="4"/>
      <c r="I10" s="4"/>
      <c r="J10" s="4"/>
      <c r="K10" s="4"/>
      <c r="L10" s="7"/>
      <c r="M10" s="74"/>
      <c r="O10" s="74"/>
    </row>
    <row r="11" spans="1:15" ht="14.5" x14ac:dyDescent="0.35">
      <c r="A11" s="4" t="s">
        <v>5</v>
      </c>
      <c r="B11" s="2"/>
      <c r="C11" s="2"/>
      <c r="D11" s="3"/>
      <c r="E11" s="3"/>
      <c r="F11" s="4"/>
      <c r="G11" s="4"/>
      <c r="H11" s="4"/>
      <c r="I11" s="4"/>
      <c r="J11" s="73"/>
      <c r="K11" s="4"/>
      <c r="L11" s="7"/>
    </row>
    <row r="12" spans="1:15" ht="24.75" customHeight="1" x14ac:dyDescent="0.35">
      <c r="A12" s="4"/>
      <c r="B12" s="2"/>
      <c r="C12" s="2"/>
      <c r="D12" s="3"/>
      <c r="E12" s="3"/>
      <c r="F12" s="4"/>
      <c r="G12" s="4"/>
      <c r="H12" s="4"/>
      <c r="I12" s="4"/>
      <c r="J12" s="4"/>
      <c r="K12" s="4"/>
      <c r="L12" s="7"/>
    </row>
    <row r="13" spans="1:15" x14ac:dyDescent="0.35">
      <c r="A13" s="5" t="s">
        <v>6</v>
      </c>
      <c r="B13" s="5"/>
      <c r="C13" s="5"/>
      <c r="D13" s="4"/>
      <c r="E13" s="4"/>
      <c r="F13" s="4"/>
      <c r="G13" s="4"/>
      <c r="H13" s="4"/>
      <c r="I13" s="4"/>
      <c r="J13" s="4"/>
      <c r="K13" s="4"/>
      <c r="L13" s="7"/>
    </row>
    <row r="14" spans="1:15" s="14" customFormat="1" ht="54.75" customHeight="1" x14ac:dyDescent="0.35">
      <c r="A14" s="15" t="s">
        <v>7</v>
      </c>
      <c r="B14" s="16" t="s">
        <v>70</v>
      </c>
      <c r="C14" s="134" t="s">
        <v>8</v>
      </c>
      <c r="D14" s="135"/>
      <c r="E14" s="16" t="s">
        <v>9</v>
      </c>
      <c r="F14" s="17" t="s">
        <v>10</v>
      </c>
      <c r="G14" s="16" t="s">
        <v>11</v>
      </c>
      <c r="H14" s="52" t="s">
        <v>12</v>
      </c>
      <c r="I14" s="16" t="s">
        <v>13</v>
      </c>
      <c r="J14" s="53" t="s">
        <v>14</v>
      </c>
      <c r="K14" s="54" t="s">
        <v>15</v>
      </c>
      <c r="L14" s="13"/>
    </row>
    <row r="15" spans="1:15" x14ac:dyDescent="0.35">
      <c r="A15" s="8"/>
      <c r="B15" s="81" t="s">
        <v>73</v>
      </c>
      <c r="C15" s="136" t="s">
        <v>69</v>
      </c>
      <c r="D15" s="137"/>
      <c r="E15" s="71"/>
      <c r="F15" s="100">
        <v>0</v>
      </c>
      <c r="G15" s="100">
        <v>0</v>
      </c>
      <c r="H15" s="102">
        <f>F15-G15</f>
        <v>0</v>
      </c>
      <c r="I15" s="101">
        <v>1</v>
      </c>
      <c r="J15" s="104">
        <f>H15*I15</f>
        <v>0</v>
      </c>
      <c r="K15" s="55"/>
      <c r="L15" s="7"/>
    </row>
    <row r="16" spans="1:15" x14ac:dyDescent="0.35">
      <c r="A16" s="8"/>
      <c r="B16" s="81" t="s">
        <v>73</v>
      </c>
      <c r="C16" s="136" t="s">
        <v>69</v>
      </c>
      <c r="D16" s="137"/>
      <c r="E16" s="8"/>
      <c r="F16" s="100">
        <v>0</v>
      </c>
      <c r="G16" s="100">
        <v>0</v>
      </c>
      <c r="H16" s="102">
        <f t="shared" ref="H16:H18" si="0">F16-G16</f>
        <v>0</v>
      </c>
      <c r="I16" s="101">
        <v>1</v>
      </c>
      <c r="J16" s="104">
        <f>H16*I16</f>
        <v>0</v>
      </c>
      <c r="K16" s="55"/>
      <c r="L16" s="7"/>
    </row>
    <row r="17" spans="1:15" x14ac:dyDescent="0.35">
      <c r="A17" s="8"/>
      <c r="B17" s="81" t="s">
        <v>73</v>
      </c>
      <c r="C17" s="136" t="s">
        <v>69</v>
      </c>
      <c r="D17" s="137"/>
      <c r="E17" s="8"/>
      <c r="F17" s="100">
        <v>0</v>
      </c>
      <c r="G17" s="100">
        <v>0</v>
      </c>
      <c r="H17" s="102">
        <f t="shared" si="0"/>
        <v>0</v>
      </c>
      <c r="I17" s="101">
        <v>1</v>
      </c>
      <c r="J17" s="104">
        <f t="shared" ref="J17:J18" si="1">H17*I17</f>
        <v>0</v>
      </c>
      <c r="K17" s="55"/>
      <c r="L17" s="7"/>
    </row>
    <row r="18" spans="1:15" ht="13.5" thickBot="1" x14ac:dyDescent="0.4">
      <c r="A18" s="8"/>
      <c r="B18" s="81" t="s">
        <v>73</v>
      </c>
      <c r="C18" s="138" t="s">
        <v>69</v>
      </c>
      <c r="D18" s="139"/>
      <c r="E18" s="8"/>
      <c r="F18" s="100">
        <v>0</v>
      </c>
      <c r="G18" s="100">
        <v>0</v>
      </c>
      <c r="H18" s="102">
        <f t="shared" si="0"/>
        <v>0</v>
      </c>
      <c r="I18" s="101">
        <v>1</v>
      </c>
      <c r="J18" s="104">
        <f t="shared" si="1"/>
        <v>0</v>
      </c>
      <c r="K18" s="56"/>
      <c r="L18" s="7"/>
    </row>
    <row r="19" spans="1:15" ht="15.75" customHeight="1" thickBot="1" x14ac:dyDescent="0.4">
      <c r="A19" s="9" t="s">
        <v>16</v>
      </c>
      <c r="B19" s="10"/>
      <c r="C19" s="151" t="s">
        <v>6</v>
      </c>
      <c r="D19" s="151"/>
      <c r="E19" s="38"/>
      <c r="F19" s="106">
        <f>SUM(F15:F18)</f>
        <v>0</v>
      </c>
      <c r="G19" s="106">
        <f>SUM(G15:G18)</f>
        <v>0</v>
      </c>
      <c r="H19" s="103">
        <f>SUM(H15:H18)</f>
        <v>0</v>
      </c>
      <c r="I19" s="85"/>
      <c r="J19" s="105">
        <f>SUM(J15:J18)</f>
        <v>0</v>
      </c>
      <c r="K19" s="57"/>
      <c r="L19" s="7"/>
    </row>
    <row r="20" spans="1:15" x14ac:dyDescent="0.35">
      <c r="A20" s="4" t="s">
        <v>17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7"/>
    </row>
    <row r="21" spans="1:15" x14ac:dyDescent="0.3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7"/>
    </row>
    <row r="22" spans="1:15" x14ac:dyDescent="0.3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7"/>
    </row>
    <row r="23" spans="1:15" x14ac:dyDescent="0.35">
      <c r="A23" s="5" t="s">
        <v>18</v>
      </c>
      <c r="B23" s="5"/>
      <c r="C23" s="5"/>
      <c r="D23" s="4"/>
      <c r="E23" s="4"/>
      <c r="F23" s="4"/>
      <c r="G23" s="4"/>
      <c r="H23" s="4"/>
      <c r="I23" s="4"/>
      <c r="J23" s="4"/>
      <c r="K23" s="4"/>
      <c r="L23" s="7"/>
    </row>
    <row r="24" spans="1:15" s="14" customFormat="1" ht="53.25" customHeight="1" x14ac:dyDescent="0.35">
      <c r="A24" s="15" t="s">
        <v>7</v>
      </c>
      <c r="B24" s="16" t="s">
        <v>70</v>
      </c>
      <c r="C24" s="134" t="s">
        <v>8</v>
      </c>
      <c r="D24" s="135"/>
      <c r="E24" s="16" t="s">
        <v>9</v>
      </c>
      <c r="F24" s="16" t="s">
        <v>10</v>
      </c>
      <c r="G24" s="16" t="s">
        <v>11</v>
      </c>
      <c r="H24" s="52" t="s">
        <v>12</v>
      </c>
      <c r="I24" s="16" t="s">
        <v>13</v>
      </c>
      <c r="J24" s="53" t="s">
        <v>14</v>
      </c>
      <c r="K24" s="54" t="s">
        <v>15</v>
      </c>
      <c r="L24" s="13"/>
      <c r="O24" s="72"/>
    </row>
    <row r="25" spans="1:15" x14ac:dyDescent="0.35">
      <c r="A25" s="8"/>
      <c r="B25" s="81" t="s">
        <v>73</v>
      </c>
      <c r="C25" s="136" t="s">
        <v>69</v>
      </c>
      <c r="D25" s="137"/>
      <c r="E25" s="8"/>
      <c r="F25" s="100">
        <v>0</v>
      </c>
      <c r="G25" s="100">
        <v>0</v>
      </c>
      <c r="H25" s="102">
        <f>F25-G25</f>
        <v>0</v>
      </c>
      <c r="I25" s="101">
        <v>1</v>
      </c>
      <c r="J25" s="104">
        <f>H25*I25</f>
        <v>0</v>
      </c>
      <c r="K25" s="55"/>
      <c r="L25" s="7"/>
    </row>
    <row r="26" spans="1:15" x14ac:dyDescent="0.35">
      <c r="A26" s="8"/>
      <c r="B26" s="81" t="s">
        <v>73</v>
      </c>
      <c r="C26" s="136" t="s">
        <v>69</v>
      </c>
      <c r="D26" s="137"/>
      <c r="E26" s="8"/>
      <c r="F26" s="100">
        <v>0</v>
      </c>
      <c r="G26" s="100">
        <v>0</v>
      </c>
      <c r="H26" s="102">
        <f t="shared" ref="H26:H28" si="2">F26-G26</f>
        <v>0</v>
      </c>
      <c r="I26" s="101">
        <v>1</v>
      </c>
      <c r="J26" s="104">
        <f>H26*I26</f>
        <v>0</v>
      </c>
      <c r="K26" s="55"/>
      <c r="L26" s="7"/>
    </row>
    <row r="27" spans="1:15" x14ac:dyDescent="0.35">
      <c r="A27" s="8"/>
      <c r="B27" s="81" t="s">
        <v>73</v>
      </c>
      <c r="C27" s="136" t="s">
        <v>69</v>
      </c>
      <c r="D27" s="137"/>
      <c r="E27" s="8"/>
      <c r="F27" s="100">
        <v>0</v>
      </c>
      <c r="G27" s="100">
        <v>0</v>
      </c>
      <c r="H27" s="102">
        <f t="shared" si="2"/>
        <v>0</v>
      </c>
      <c r="I27" s="101">
        <v>1</v>
      </c>
      <c r="J27" s="104">
        <f t="shared" ref="J27:J28" si="3">H27*I27</f>
        <v>0</v>
      </c>
      <c r="K27" s="55"/>
      <c r="L27" s="7"/>
    </row>
    <row r="28" spans="1:15" ht="13.5" thickBot="1" x14ac:dyDescent="0.4">
      <c r="A28" s="8"/>
      <c r="B28" s="81" t="s">
        <v>73</v>
      </c>
      <c r="C28" s="138" t="s">
        <v>69</v>
      </c>
      <c r="D28" s="139"/>
      <c r="E28" s="8"/>
      <c r="F28" s="100">
        <v>0</v>
      </c>
      <c r="G28" s="100">
        <v>0</v>
      </c>
      <c r="H28" s="102">
        <f t="shared" si="2"/>
        <v>0</v>
      </c>
      <c r="I28" s="101">
        <v>1</v>
      </c>
      <c r="J28" s="104">
        <f t="shared" si="3"/>
        <v>0</v>
      </c>
      <c r="K28" s="56"/>
      <c r="L28" s="7"/>
    </row>
    <row r="29" spans="1:15" ht="15.75" customHeight="1" thickBot="1" x14ac:dyDescent="0.4">
      <c r="A29" s="9" t="s">
        <v>16</v>
      </c>
      <c r="B29" s="10"/>
      <c r="C29" s="151" t="s">
        <v>18</v>
      </c>
      <c r="D29" s="151"/>
      <c r="E29" s="38"/>
      <c r="F29" s="106">
        <f>SUM(F25:F28)</f>
        <v>0</v>
      </c>
      <c r="G29" s="106">
        <f>SUM(G25:G28)</f>
        <v>0</v>
      </c>
      <c r="H29" s="103">
        <f>SUM(H25:H28)</f>
        <v>0</v>
      </c>
      <c r="I29" s="85"/>
      <c r="J29" s="105">
        <f>SUM(J25:J28)</f>
        <v>0</v>
      </c>
      <c r="K29" s="57"/>
      <c r="L29" s="7"/>
    </row>
    <row r="30" spans="1:15" x14ac:dyDescent="0.35">
      <c r="A30" s="4" t="s">
        <v>19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7"/>
    </row>
    <row r="31" spans="1:15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7"/>
    </row>
    <row r="32" spans="1:15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7"/>
    </row>
    <row r="33" spans="1:14" ht="26" x14ac:dyDescent="0.35">
      <c r="A33" s="154" t="s">
        <v>20</v>
      </c>
      <c r="B33" s="155"/>
      <c r="C33" s="155"/>
      <c r="D33" s="156"/>
      <c r="E33" s="143" t="s">
        <v>21</v>
      </c>
      <c r="F33" s="144"/>
      <c r="G33" s="58" t="s">
        <v>22</v>
      </c>
      <c r="H33" s="120" t="s">
        <v>23</v>
      </c>
      <c r="I33" s="121"/>
      <c r="J33" s="4"/>
      <c r="K33" s="4"/>
      <c r="L33" s="7"/>
    </row>
    <row r="34" spans="1:14" ht="13.5" customHeight="1" thickBot="1" x14ac:dyDescent="0.4">
      <c r="A34" s="150" t="s">
        <v>54</v>
      </c>
      <c r="B34" s="141"/>
      <c r="C34" s="142"/>
      <c r="D34" s="110" t="s">
        <v>66</v>
      </c>
      <c r="E34" s="12"/>
      <c r="F34" s="12"/>
      <c r="G34" s="12"/>
      <c r="H34" s="122"/>
      <c r="I34" s="123"/>
      <c r="J34" s="4"/>
      <c r="K34" s="4"/>
      <c r="L34" s="7"/>
    </row>
    <row r="35" spans="1:14" ht="27" customHeight="1" x14ac:dyDescent="0.35">
      <c r="A35" s="108" t="s">
        <v>24</v>
      </c>
      <c r="B35" s="109"/>
      <c r="C35" s="107"/>
      <c r="D35" s="83" t="s">
        <v>72</v>
      </c>
      <c r="E35" s="145" t="s">
        <v>75</v>
      </c>
      <c r="F35" s="146"/>
      <c r="G35" s="91">
        <f>IFERROR(VLOOKUP($E$35,Table1[],2,FALSE),"")</f>
        <v>0</v>
      </c>
      <c r="H35" s="118" t="s">
        <v>78</v>
      </c>
      <c r="I35" s="119"/>
      <c r="J35" s="4"/>
      <c r="K35" s="4"/>
      <c r="L35" s="7"/>
    </row>
    <row r="36" spans="1:14" ht="13.5" customHeight="1" thickBot="1" x14ac:dyDescent="0.4">
      <c r="A36" s="150" t="s">
        <v>55</v>
      </c>
      <c r="B36" s="141"/>
      <c r="C36" s="142"/>
      <c r="D36" s="110" t="s">
        <v>66</v>
      </c>
      <c r="E36" s="12"/>
      <c r="F36" s="12"/>
      <c r="G36" s="12"/>
      <c r="H36" s="122"/>
      <c r="I36" s="123"/>
      <c r="J36" s="4"/>
      <c r="K36" s="4"/>
      <c r="L36" s="7"/>
    </row>
    <row r="37" spans="1:14" ht="27" customHeight="1" x14ac:dyDescent="0.35">
      <c r="A37" s="108" t="s">
        <v>24</v>
      </c>
      <c r="B37" s="109"/>
      <c r="C37" s="107"/>
      <c r="D37" s="83" t="s">
        <v>72</v>
      </c>
      <c r="E37" s="145" t="s">
        <v>75</v>
      </c>
      <c r="F37" s="146"/>
      <c r="G37" s="92">
        <f>IFERROR(VLOOKUP($E$37,Table1[],2,FALSE),"")</f>
        <v>0</v>
      </c>
      <c r="H37" s="118" t="s">
        <v>78</v>
      </c>
      <c r="I37" s="119"/>
      <c r="J37" s="4"/>
      <c r="K37" s="4"/>
      <c r="L37" s="7"/>
    </row>
    <row r="38" spans="1:14" ht="18" customHeight="1" x14ac:dyDescent="0.35">
      <c r="A38" s="37" t="s">
        <v>82</v>
      </c>
      <c r="B38" s="5"/>
      <c r="C38" s="5"/>
      <c r="D38" s="22"/>
      <c r="E38" s="4"/>
      <c r="F38" s="4"/>
      <c r="G38" s="4"/>
      <c r="H38" s="4"/>
      <c r="I38" s="4"/>
      <c r="J38" s="4"/>
      <c r="K38" s="4"/>
      <c r="L38" s="7"/>
    </row>
    <row r="39" spans="1:14" x14ac:dyDescent="0.35">
      <c r="A39" s="5" t="s">
        <v>25</v>
      </c>
      <c r="B39" s="4"/>
      <c r="C39" s="4"/>
      <c r="D39" s="4"/>
      <c r="E39" s="4"/>
      <c r="F39" s="4"/>
      <c r="G39" s="4"/>
      <c r="H39" s="4"/>
      <c r="I39" s="4"/>
      <c r="J39" s="4"/>
      <c r="K39" s="1" t="s">
        <v>26</v>
      </c>
      <c r="L39" s="7"/>
    </row>
    <row r="40" spans="1:14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7"/>
    </row>
    <row r="41" spans="1:14" ht="9" customHeight="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7"/>
    </row>
    <row r="42" spans="1:14" ht="61.5" customHeight="1" x14ac:dyDescent="0.35">
      <c r="A42" s="167" t="s">
        <v>85</v>
      </c>
      <c r="B42" s="168"/>
      <c r="C42" s="168"/>
      <c r="D42" s="169"/>
      <c r="E42" s="59" t="s">
        <v>80</v>
      </c>
      <c r="F42" s="59" t="s">
        <v>27</v>
      </c>
      <c r="G42" s="4"/>
      <c r="H42" s="11"/>
      <c r="I42" s="4"/>
      <c r="J42" s="4"/>
      <c r="K42" s="4"/>
      <c r="L42" s="7"/>
    </row>
    <row r="43" spans="1:14" ht="28.5" customHeight="1" thickBot="1" x14ac:dyDescent="0.4">
      <c r="A43" s="124" t="s">
        <v>71</v>
      </c>
      <c r="B43" s="125"/>
      <c r="C43" s="126"/>
      <c r="D43" s="68" t="s">
        <v>65</v>
      </c>
      <c r="E43" s="69" t="s">
        <v>79</v>
      </c>
      <c r="F43" s="70" t="s">
        <v>53</v>
      </c>
      <c r="G43" s="4"/>
      <c r="H43" s="11"/>
      <c r="I43" s="4"/>
      <c r="J43" s="4"/>
      <c r="K43" s="4"/>
      <c r="L43" s="7"/>
    </row>
    <row r="44" spans="1:14" ht="13.5" customHeight="1" thickBot="1" x14ac:dyDescent="0.4">
      <c r="A44" s="140" t="s">
        <v>54</v>
      </c>
      <c r="B44" s="152"/>
      <c r="C44" s="153"/>
      <c r="D44" s="80" t="s">
        <v>74</v>
      </c>
      <c r="E44" s="49"/>
      <c r="F44" s="50"/>
      <c r="G44" s="4"/>
      <c r="H44" s="11"/>
      <c r="I44" s="4"/>
      <c r="J44" s="4"/>
      <c r="K44" s="4"/>
      <c r="L44" s="7"/>
    </row>
    <row r="45" spans="1:14" ht="15" customHeight="1" x14ac:dyDescent="0.35">
      <c r="A45" s="86" t="s">
        <v>56</v>
      </c>
      <c r="B45" s="113" t="s">
        <v>73</v>
      </c>
      <c r="C45" s="114"/>
      <c r="D45" s="51" t="s">
        <v>69</v>
      </c>
      <c r="E45" s="60" t="s">
        <v>76</v>
      </c>
      <c r="F45" s="65" t="str">
        <f>IF(E45="(Select)", "",E45*200)</f>
        <v/>
      </c>
      <c r="G45" s="4"/>
      <c r="H45" s="4"/>
      <c r="I45" s="4"/>
      <c r="J45" s="4"/>
      <c r="K45" s="4"/>
      <c r="L45" s="7"/>
      <c r="N45" s="48"/>
    </row>
    <row r="46" spans="1:14" x14ac:dyDescent="0.35">
      <c r="A46" s="86" t="s">
        <v>57</v>
      </c>
      <c r="B46" s="113" t="s">
        <v>73</v>
      </c>
      <c r="C46" s="114"/>
      <c r="D46" s="51" t="s">
        <v>69</v>
      </c>
      <c r="E46" s="60" t="s">
        <v>76</v>
      </c>
      <c r="F46" s="65" t="str">
        <f t="shared" ref="F46:F54" si="4">IF(E46="(Select)", "",E46*200)</f>
        <v/>
      </c>
      <c r="G46" s="4"/>
      <c r="H46" s="4"/>
      <c r="I46" s="4"/>
      <c r="J46" s="4"/>
      <c r="K46" s="4"/>
      <c r="L46" s="7"/>
    </row>
    <row r="47" spans="1:14" x14ac:dyDescent="0.35">
      <c r="A47" s="86" t="s">
        <v>58</v>
      </c>
      <c r="B47" s="113" t="s">
        <v>73</v>
      </c>
      <c r="C47" s="114"/>
      <c r="D47" s="51" t="s">
        <v>69</v>
      </c>
      <c r="E47" s="60" t="s">
        <v>76</v>
      </c>
      <c r="F47" s="65" t="str">
        <f t="shared" si="4"/>
        <v/>
      </c>
      <c r="G47" s="4"/>
      <c r="H47" s="4"/>
      <c r="I47" s="4"/>
      <c r="J47" s="4"/>
      <c r="K47" s="4"/>
      <c r="L47" s="7"/>
    </row>
    <row r="48" spans="1:14" x14ac:dyDescent="0.35">
      <c r="A48" s="86" t="s">
        <v>59</v>
      </c>
      <c r="B48" s="113" t="s">
        <v>73</v>
      </c>
      <c r="C48" s="114"/>
      <c r="D48" s="51" t="s">
        <v>69</v>
      </c>
      <c r="E48" s="60" t="s">
        <v>76</v>
      </c>
      <c r="F48" s="65" t="str">
        <f t="shared" si="4"/>
        <v/>
      </c>
      <c r="G48" s="4"/>
      <c r="H48" s="4"/>
      <c r="I48" s="4"/>
      <c r="J48" s="4"/>
      <c r="K48" s="4"/>
      <c r="L48" s="7"/>
    </row>
    <row r="49" spans="1:12" x14ac:dyDescent="0.35">
      <c r="A49" s="86" t="s">
        <v>60</v>
      </c>
      <c r="B49" s="113" t="s">
        <v>73</v>
      </c>
      <c r="C49" s="114"/>
      <c r="D49" s="51" t="s">
        <v>69</v>
      </c>
      <c r="E49" s="60" t="s">
        <v>76</v>
      </c>
      <c r="F49" s="65" t="str">
        <f t="shared" si="4"/>
        <v/>
      </c>
      <c r="G49" s="4"/>
      <c r="H49" s="4"/>
      <c r="I49" s="4"/>
      <c r="J49" s="4"/>
      <c r="K49" s="4"/>
      <c r="L49" s="7"/>
    </row>
    <row r="50" spans="1:12" x14ac:dyDescent="0.35">
      <c r="A50" s="86" t="s">
        <v>61</v>
      </c>
      <c r="B50" s="113" t="s">
        <v>73</v>
      </c>
      <c r="C50" s="114"/>
      <c r="D50" s="51" t="s">
        <v>69</v>
      </c>
      <c r="E50" s="60" t="s">
        <v>76</v>
      </c>
      <c r="F50" s="65" t="str">
        <f t="shared" si="4"/>
        <v/>
      </c>
      <c r="G50" s="4"/>
      <c r="H50" s="4"/>
      <c r="I50" s="4"/>
      <c r="J50" s="4"/>
      <c r="K50" s="4"/>
      <c r="L50" s="7"/>
    </row>
    <row r="51" spans="1:12" x14ac:dyDescent="0.35">
      <c r="A51" s="86" t="s">
        <v>62</v>
      </c>
      <c r="B51" s="113" t="s">
        <v>73</v>
      </c>
      <c r="C51" s="114"/>
      <c r="D51" s="51" t="s">
        <v>69</v>
      </c>
      <c r="E51" s="60" t="s">
        <v>76</v>
      </c>
      <c r="F51" s="65" t="str">
        <f t="shared" si="4"/>
        <v/>
      </c>
      <c r="G51" s="4"/>
      <c r="H51" s="4"/>
      <c r="I51" s="4"/>
      <c r="J51" s="4"/>
      <c r="K51" s="4"/>
      <c r="L51" s="7"/>
    </row>
    <row r="52" spans="1:12" x14ac:dyDescent="0.35">
      <c r="A52" s="86"/>
      <c r="B52" s="127" t="s">
        <v>73</v>
      </c>
      <c r="C52" s="128"/>
      <c r="D52" s="84" t="s">
        <v>77</v>
      </c>
      <c r="E52" s="98" t="s">
        <v>76</v>
      </c>
      <c r="F52" s="65" t="str">
        <f t="shared" si="4"/>
        <v/>
      </c>
      <c r="G52" s="4"/>
      <c r="H52" s="4"/>
      <c r="I52" s="4"/>
      <c r="J52" s="4"/>
      <c r="K52" s="4"/>
      <c r="L52" s="7"/>
    </row>
    <row r="53" spans="1:12" x14ac:dyDescent="0.35">
      <c r="A53" s="86"/>
      <c r="B53" s="127" t="s">
        <v>73</v>
      </c>
      <c r="C53" s="128"/>
      <c r="D53" s="84" t="s">
        <v>77</v>
      </c>
      <c r="E53" s="98" t="s">
        <v>76</v>
      </c>
      <c r="F53" s="65" t="str">
        <f t="shared" si="4"/>
        <v/>
      </c>
      <c r="G53" s="4"/>
      <c r="H53" s="4"/>
      <c r="I53" s="4"/>
      <c r="J53" s="4"/>
      <c r="K53" s="4"/>
      <c r="L53" s="7"/>
    </row>
    <row r="54" spans="1:12" x14ac:dyDescent="0.35">
      <c r="A54" s="86"/>
      <c r="B54" s="127" t="s">
        <v>73</v>
      </c>
      <c r="C54" s="128"/>
      <c r="D54" s="84" t="s">
        <v>77</v>
      </c>
      <c r="E54" s="98" t="s">
        <v>76</v>
      </c>
      <c r="F54" s="65" t="str">
        <f t="shared" si="4"/>
        <v/>
      </c>
      <c r="G54" s="4"/>
      <c r="H54" s="4"/>
      <c r="I54" s="4"/>
      <c r="J54" s="4"/>
      <c r="K54" s="4"/>
      <c r="L54" s="7"/>
    </row>
    <row r="55" spans="1:12" ht="13.5" thickBot="1" x14ac:dyDescent="0.4">
      <c r="A55" s="87" t="s">
        <v>63</v>
      </c>
      <c r="B55" s="88"/>
      <c r="C55" s="89"/>
      <c r="D55" s="90"/>
      <c r="E55" s="99">
        <f>SUM(E45:E54)</f>
        <v>0</v>
      </c>
      <c r="F55" s="66">
        <f>IF($E$55&gt;7,"$1,400.00",SUM($F$45:$F$54))</f>
        <v>0</v>
      </c>
      <c r="G55" s="4"/>
      <c r="H55" s="4"/>
      <c r="I55" s="4"/>
      <c r="J55" s="4"/>
      <c r="K55" s="4"/>
      <c r="L55" s="7"/>
    </row>
    <row r="56" spans="1:12" ht="13.5" customHeight="1" thickTop="1" thickBot="1" x14ac:dyDescent="0.4">
      <c r="A56" s="140" t="s">
        <v>55</v>
      </c>
      <c r="B56" s="141"/>
      <c r="C56" s="142"/>
      <c r="D56" s="80" t="s">
        <v>74</v>
      </c>
      <c r="E56" s="61"/>
      <c r="F56" s="62"/>
      <c r="G56" s="4"/>
      <c r="H56" s="4"/>
      <c r="I56" s="4"/>
      <c r="J56" s="4"/>
      <c r="K56" s="4"/>
      <c r="L56" s="7"/>
    </row>
    <row r="57" spans="1:12" ht="13.5" customHeight="1" x14ac:dyDescent="0.35">
      <c r="A57" s="86" t="s">
        <v>56</v>
      </c>
      <c r="B57" s="113" t="s">
        <v>73</v>
      </c>
      <c r="C57" s="114"/>
      <c r="D57" s="51" t="s">
        <v>69</v>
      </c>
      <c r="E57" s="60" t="s">
        <v>76</v>
      </c>
      <c r="F57" s="65" t="str">
        <f t="shared" ref="F57:F66" si="5">IF(E57="(Select)", "",E57*200)</f>
        <v/>
      </c>
      <c r="G57" s="4"/>
      <c r="H57" s="4"/>
      <c r="I57" s="4"/>
      <c r="J57" s="4"/>
      <c r="K57" s="4"/>
      <c r="L57" s="7"/>
    </row>
    <row r="58" spans="1:12" ht="13.5" customHeight="1" x14ac:dyDescent="0.35">
      <c r="A58" s="86" t="s">
        <v>57</v>
      </c>
      <c r="B58" s="113" t="s">
        <v>73</v>
      </c>
      <c r="C58" s="114"/>
      <c r="D58" s="51" t="s">
        <v>69</v>
      </c>
      <c r="E58" s="60" t="s">
        <v>76</v>
      </c>
      <c r="F58" s="65" t="str">
        <f t="shared" si="5"/>
        <v/>
      </c>
      <c r="G58" s="4"/>
      <c r="H58" s="4"/>
      <c r="I58" s="4"/>
      <c r="J58" s="4"/>
      <c r="K58" s="4"/>
      <c r="L58" s="7"/>
    </row>
    <row r="59" spans="1:12" ht="13.5" customHeight="1" x14ac:dyDescent="0.35">
      <c r="A59" s="86" t="s">
        <v>58</v>
      </c>
      <c r="B59" s="113" t="s">
        <v>73</v>
      </c>
      <c r="C59" s="114"/>
      <c r="D59" s="51" t="s">
        <v>69</v>
      </c>
      <c r="E59" s="60" t="s">
        <v>76</v>
      </c>
      <c r="F59" s="65" t="str">
        <f t="shared" si="5"/>
        <v/>
      </c>
      <c r="G59" s="4"/>
      <c r="H59" s="4"/>
      <c r="I59" s="4"/>
      <c r="J59" s="4"/>
      <c r="K59" s="4"/>
      <c r="L59" s="7"/>
    </row>
    <row r="60" spans="1:12" ht="13.5" customHeight="1" x14ac:dyDescent="0.35">
      <c r="A60" s="86" t="s">
        <v>59</v>
      </c>
      <c r="B60" s="113" t="s">
        <v>73</v>
      </c>
      <c r="C60" s="114"/>
      <c r="D60" s="51" t="s">
        <v>69</v>
      </c>
      <c r="E60" s="60" t="s">
        <v>76</v>
      </c>
      <c r="F60" s="65" t="str">
        <f t="shared" si="5"/>
        <v/>
      </c>
      <c r="G60" s="4"/>
      <c r="H60" s="4"/>
      <c r="I60" s="4"/>
      <c r="J60" s="4"/>
      <c r="K60" s="4"/>
      <c r="L60" s="7"/>
    </row>
    <row r="61" spans="1:12" ht="13.5" customHeight="1" x14ac:dyDescent="0.35">
      <c r="A61" s="86" t="s">
        <v>60</v>
      </c>
      <c r="B61" s="113" t="s">
        <v>73</v>
      </c>
      <c r="C61" s="114"/>
      <c r="D61" s="51" t="s">
        <v>69</v>
      </c>
      <c r="E61" s="60" t="s">
        <v>76</v>
      </c>
      <c r="F61" s="65" t="str">
        <f t="shared" si="5"/>
        <v/>
      </c>
      <c r="G61" s="4"/>
      <c r="H61" s="4"/>
      <c r="I61" s="4"/>
      <c r="J61" s="4"/>
      <c r="K61" s="4"/>
      <c r="L61" s="7"/>
    </row>
    <row r="62" spans="1:12" ht="13.5" customHeight="1" x14ac:dyDescent="0.35">
      <c r="A62" s="86" t="s">
        <v>61</v>
      </c>
      <c r="B62" s="113" t="s">
        <v>73</v>
      </c>
      <c r="C62" s="114"/>
      <c r="D62" s="51" t="s">
        <v>69</v>
      </c>
      <c r="E62" s="60" t="s">
        <v>76</v>
      </c>
      <c r="F62" s="65" t="str">
        <f t="shared" si="5"/>
        <v/>
      </c>
      <c r="G62" s="4"/>
      <c r="H62" s="4"/>
      <c r="I62" s="4"/>
      <c r="J62" s="4"/>
      <c r="K62" s="4"/>
      <c r="L62" s="7"/>
    </row>
    <row r="63" spans="1:12" ht="13.5" customHeight="1" x14ac:dyDescent="0.35">
      <c r="A63" s="86" t="s">
        <v>62</v>
      </c>
      <c r="B63" s="113" t="s">
        <v>73</v>
      </c>
      <c r="C63" s="114"/>
      <c r="D63" s="51" t="s">
        <v>69</v>
      </c>
      <c r="E63" s="60" t="s">
        <v>76</v>
      </c>
      <c r="F63" s="65" t="str">
        <f t="shared" si="5"/>
        <v/>
      </c>
      <c r="G63" s="4"/>
      <c r="H63" s="4"/>
      <c r="I63" s="4"/>
      <c r="J63" s="4"/>
      <c r="K63" s="4"/>
      <c r="L63" s="7"/>
    </row>
    <row r="64" spans="1:12" ht="13.5" customHeight="1" x14ac:dyDescent="0.35">
      <c r="A64" s="86"/>
      <c r="B64" s="127" t="s">
        <v>73</v>
      </c>
      <c r="C64" s="128"/>
      <c r="D64" s="84" t="s">
        <v>77</v>
      </c>
      <c r="E64" s="98" t="s">
        <v>76</v>
      </c>
      <c r="F64" s="65" t="str">
        <f t="shared" si="5"/>
        <v/>
      </c>
      <c r="G64" s="4"/>
      <c r="H64" s="4"/>
      <c r="I64" s="4"/>
      <c r="J64" s="4"/>
      <c r="K64" s="4"/>
      <c r="L64" s="7"/>
    </row>
    <row r="65" spans="1:14" ht="13.5" customHeight="1" x14ac:dyDescent="0.35">
      <c r="A65" s="86"/>
      <c r="B65" s="127" t="s">
        <v>73</v>
      </c>
      <c r="C65" s="128"/>
      <c r="D65" s="84" t="s">
        <v>77</v>
      </c>
      <c r="E65" s="98" t="s">
        <v>76</v>
      </c>
      <c r="F65" s="65" t="str">
        <f t="shared" si="5"/>
        <v/>
      </c>
      <c r="G65" s="4"/>
      <c r="H65" s="4"/>
      <c r="I65" s="4"/>
      <c r="J65" s="4"/>
      <c r="K65" s="4"/>
      <c r="L65" s="7"/>
    </row>
    <row r="66" spans="1:14" ht="13.5" customHeight="1" x14ac:dyDescent="0.35">
      <c r="A66" s="86"/>
      <c r="B66" s="127" t="s">
        <v>73</v>
      </c>
      <c r="C66" s="128"/>
      <c r="D66" s="84" t="s">
        <v>77</v>
      </c>
      <c r="E66" s="98" t="s">
        <v>76</v>
      </c>
      <c r="F66" s="65" t="str">
        <f t="shared" si="5"/>
        <v/>
      </c>
      <c r="G66" s="4"/>
      <c r="H66" s="4"/>
      <c r="I66" s="4"/>
      <c r="J66" s="4"/>
      <c r="K66" s="4"/>
      <c r="L66" s="7"/>
    </row>
    <row r="67" spans="1:14" ht="13.5" customHeight="1" thickBot="1" x14ac:dyDescent="0.4">
      <c r="A67" s="87" t="s">
        <v>64</v>
      </c>
      <c r="B67" s="88"/>
      <c r="C67" s="89"/>
      <c r="D67" s="89"/>
      <c r="E67" s="99">
        <f>SUM($E$57:$E$66)</f>
        <v>0</v>
      </c>
      <c r="F67" s="66">
        <f>IF($E$67&gt;7,"$1,400.00",SUM($F$57:$F$66))</f>
        <v>0</v>
      </c>
      <c r="G67" s="4"/>
      <c r="H67" s="4"/>
      <c r="I67" s="4"/>
      <c r="J67" s="4"/>
      <c r="K67" s="4"/>
      <c r="L67" s="7"/>
    </row>
    <row r="68" spans="1:14" s="27" customFormat="1" ht="18.75" customHeight="1" thickTop="1" x14ac:dyDescent="0.3">
      <c r="A68" s="36" t="s">
        <v>81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6"/>
    </row>
    <row r="69" spans="1:14" x14ac:dyDescent="0.35">
      <c r="A69" s="23" t="s">
        <v>28</v>
      </c>
      <c r="B69" s="4"/>
      <c r="C69" s="4"/>
      <c r="D69" s="22">
        <v>1400</v>
      </c>
      <c r="E69" s="4"/>
      <c r="F69" s="4"/>
      <c r="G69" s="4"/>
      <c r="H69" s="4"/>
      <c r="I69" s="4"/>
      <c r="J69" s="4"/>
      <c r="K69" s="4"/>
      <c r="L69" s="7"/>
      <c r="N69" s="48"/>
    </row>
    <row r="70" spans="1:14" x14ac:dyDescent="0.35">
      <c r="A70" s="4"/>
      <c r="B70" s="4"/>
      <c r="C70" s="4"/>
      <c r="D70" s="24"/>
      <c r="E70" s="4"/>
      <c r="F70" s="4"/>
      <c r="G70" s="4"/>
      <c r="H70" s="4"/>
      <c r="I70" s="4"/>
      <c r="J70" s="4"/>
      <c r="K70" s="4"/>
      <c r="L70" s="7"/>
    </row>
    <row r="71" spans="1:14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7"/>
    </row>
    <row r="72" spans="1:14" ht="15" customHeight="1" thickBot="1" x14ac:dyDescent="0.4">
      <c r="A72" s="160" t="s">
        <v>29</v>
      </c>
      <c r="B72" s="161"/>
      <c r="C72" s="161"/>
      <c r="D72" s="162"/>
      <c r="E72" s="170" t="s">
        <v>15</v>
      </c>
      <c r="F72" s="171"/>
      <c r="G72" s="4"/>
      <c r="H72" s="4"/>
      <c r="I72" s="4"/>
      <c r="J72" s="4"/>
      <c r="K72" s="4"/>
      <c r="L72" s="7"/>
    </row>
    <row r="73" spans="1:14" ht="15" customHeight="1" x14ac:dyDescent="0.35">
      <c r="A73" s="178" t="s">
        <v>30</v>
      </c>
      <c r="B73" s="179"/>
      <c r="C73" s="180"/>
      <c r="D73" s="93">
        <f>$J$19</f>
        <v>0</v>
      </c>
      <c r="E73" s="172"/>
      <c r="F73" s="173"/>
      <c r="G73" s="4"/>
      <c r="H73" s="4"/>
      <c r="I73" s="4"/>
      <c r="J73" s="4"/>
      <c r="K73" s="4"/>
      <c r="L73" s="7"/>
    </row>
    <row r="74" spans="1:14" ht="15" customHeight="1" x14ac:dyDescent="0.35">
      <c r="A74" s="163" t="s">
        <v>31</v>
      </c>
      <c r="B74" s="164"/>
      <c r="C74" s="165"/>
      <c r="D74" s="94">
        <f>J29</f>
        <v>0</v>
      </c>
      <c r="E74" s="174"/>
      <c r="F74" s="174"/>
      <c r="G74" s="4"/>
      <c r="H74" s="4"/>
      <c r="I74" s="4"/>
      <c r="J74" s="4"/>
      <c r="K74" s="30"/>
      <c r="L74" s="7"/>
    </row>
    <row r="75" spans="1:14" ht="15" customHeight="1" x14ac:dyDescent="0.35">
      <c r="A75" s="115" t="s">
        <v>32</v>
      </c>
      <c r="B75" s="116"/>
      <c r="C75" s="117"/>
      <c r="D75" s="95">
        <f>SUM(D73:D74)</f>
        <v>0</v>
      </c>
      <c r="E75" s="129"/>
      <c r="F75" s="130"/>
      <c r="G75" s="4"/>
      <c r="H75" s="4"/>
      <c r="I75" s="4"/>
      <c r="J75" s="4"/>
      <c r="K75" s="4"/>
      <c r="L75" s="7"/>
    </row>
    <row r="76" spans="1:14" ht="15" customHeight="1" x14ac:dyDescent="0.35">
      <c r="A76" s="131" t="s">
        <v>33</v>
      </c>
      <c r="B76" s="132"/>
      <c r="C76" s="133"/>
      <c r="D76" s="96">
        <f>SUM(D75/2)</f>
        <v>0</v>
      </c>
      <c r="E76" s="129"/>
      <c r="F76" s="130"/>
      <c r="G76" s="4"/>
      <c r="H76" s="4"/>
      <c r="I76" s="4"/>
      <c r="J76" s="4"/>
      <c r="K76" s="4"/>
      <c r="L76" s="7"/>
    </row>
    <row r="77" spans="1:14" ht="15" customHeight="1" x14ac:dyDescent="0.35">
      <c r="A77" s="163" t="s">
        <v>34</v>
      </c>
      <c r="B77" s="164"/>
      <c r="C77" s="165"/>
      <c r="D77" s="94">
        <f>SUM(G35)</f>
        <v>0</v>
      </c>
      <c r="E77" s="174"/>
      <c r="F77" s="174"/>
      <c r="G77" s="4"/>
      <c r="H77" s="4"/>
      <c r="I77" s="4"/>
      <c r="J77" s="4"/>
      <c r="K77" s="4"/>
      <c r="L77" s="7"/>
    </row>
    <row r="78" spans="1:14" ht="15" customHeight="1" x14ac:dyDescent="0.35">
      <c r="A78" s="163" t="s">
        <v>35</v>
      </c>
      <c r="B78" s="164"/>
      <c r="C78" s="165"/>
      <c r="D78" s="94">
        <f>SUM(G37)</f>
        <v>0</v>
      </c>
      <c r="E78" s="129"/>
      <c r="F78" s="130"/>
      <c r="G78" s="4"/>
      <c r="H78" s="4"/>
      <c r="I78" s="4"/>
      <c r="J78" s="4"/>
      <c r="K78" s="4"/>
      <c r="L78" s="7"/>
    </row>
    <row r="79" spans="1:14" ht="15.75" customHeight="1" x14ac:dyDescent="0.35">
      <c r="A79" s="181" t="s">
        <v>36</v>
      </c>
      <c r="B79" s="158"/>
      <c r="C79" s="159"/>
      <c r="D79" s="94">
        <f>IF($F$55&gt;=1400,$D$69,$F$55)</f>
        <v>0</v>
      </c>
      <c r="E79" s="174"/>
      <c r="F79" s="174"/>
      <c r="G79" s="4"/>
      <c r="H79" s="4"/>
      <c r="I79" s="4"/>
      <c r="J79" s="4"/>
      <c r="K79" s="4"/>
      <c r="L79" s="7"/>
    </row>
    <row r="80" spans="1:14" ht="15.75" customHeight="1" x14ac:dyDescent="0.35">
      <c r="A80" s="157" t="s">
        <v>37</v>
      </c>
      <c r="B80" s="158"/>
      <c r="C80" s="159"/>
      <c r="D80" s="94">
        <f>IF($F$67&gt;=1400,$D$69,$F$67)</f>
        <v>0</v>
      </c>
      <c r="E80" s="63"/>
      <c r="F80" s="64"/>
      <c r="G80" s="4"/>
      <c r="H80" s="4"/>
      <c r="I80" s="4"/>
      <c r="J80" s="4"/>
      <c r="K80" s="4"/>
      <c r="L80" s="7"/>
    </row>
    <row r="81" spans="1:12" ht="15" customHeight="1" thickBot="1" x14ac:dyDescent="0.4">
      <c r="A81" s="147"/>
      <c r="B81" s="148"/>
      <c r="C81" s="149"/>
      <c r="D81" s="111"/>
      <c r="E81" s="175"/>
      <c r="F81" s="175"/>
      <c r="G81" s="4"/>
      <c r="H81" s="4"/>
      <c r="I81" s="4"/>
      <c r="J81" s="4"/>
      <c r="K81" s="4"/>
      <c r="L81" s="7"/>
    </row>
    <row r="82" spans="1:12" ht="18" customHeight="1" thickTop="1" x14ac:dyDescent="0.35">
      <c r="A82" s="33" t="s">
        <v>38</v>
      </c>
      <c r="B82" s="34"/>
      <c r="C82" s="35"/>
      <c r="D82" s="97">
        <f>SUM(D76:D80)</f>
        <v>0</v>
      </c>
      <c r="E82" s="176"/>
      <c r="F82" s="177"/>
      <c r="G82" s="4"/>
      <c r="H82" s="4"/>
      <c r="I82" s="4"/>
      <c r="J82" s="4"/>
      <c r="K82" s="4"/>
      <c r="L82" s="7"/>
    </row>
    <row r="83" spans="1:12" ht="18" customHeight="1" x14ac:dyDescent="0.35">
      <c r="A83" s="28"/>
      <c r="B83" s="28"/>
      <c r="C83" s="29"/>
      <c r="D83" s="29"/>
      <c r="E83" s="166"/>
      <c r="F83" s="166"/>
      <c r="G83" s="4"/>
      <c r="H83" s="4"/>
      <c r="I83" s="4"/>
      <c r="J83" s="4"/>
      <c r="K83" s="4"/>
      <c r="L83" s="7"/>
    </row>
    <row r="84" spans="1:12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7"/>
    </row>
  </sheetData>
  <sheetProtection algorithmName="SHA-512" hashValue="vr+77Mj7cHlqMBuln5TJWr9xokXgfXwwvL2+iK6XcR7f+tMpbc6AYXPCz5ZVYNNAbjniRth+Vdv1XHaHGbTpVQ==" saltValue="t9bu+Lw6glQdlddC9bYcqw==" spinCount="100000" sheet="1" objects="1" scenarios="1"/>
  <mergeCells count="70">
    <mergeCell ref="B54:C54"/>
    <mergeCell ref="B57:C57"/>
    <mergeCell ref="B58:C58"/>
    <mergeCell ref="B48:C48"/>
    <mergeCell ref="B49:C49"/>
    <mergeCell ref="B50:C50"/>
    <mergeCell ref="E83:F83"/>
    <mergeCell ref="A42:D42"/>
    <mergeCell ref="E72:F72"/>
    <mergeCell ref="E73:F73"/>
    <mergeCell ref="E74:F74"/>
    <mergeCell ref="E77:F77"/>
    <mergeCell ref="E79:F79"/>
    <mergeCell ref="E81:F81"/>
    <mergeCell ref="E82:F82"/>
    <mergeCell ref="A73:C73"/>
    <mergeCell ref="A74:C74"/>
    <mergeCell ref="A79:C79"/>
    <mergeCell ref="A78:C78"/>
    <mergeCell ref="B64:C64"/>
    <mergeCell ref="B65:C65"/>
    <mergeCell ref="B66:C66"/>
    <mergeCell ref="A81:C81"/>
    <mergeCell ref="A36:C36"/>
    <mergeCell ref="C19:D19"/>
    <mergeCell ref="C29:D29"/>
    <mergeCell ref="A44:C44"/>
    <mergeCell ref="C24:D24"/>
    <mergeCell ref="C25:D25"/>
    <mergeCell ref="C26:D26"/>
    <mergeCell ref="C27:D27"/>
    <mergeCell ref="C28:D28"/>
    <mergeCell ref="A33:D33"/>
    <mergeCell ref="A34:C34"/>
    <mergeCell ref="A80:C80"/>
    <mergeCell ref="A72:D72"/>
    <mergeCell ref="A77:C77"/>
    <mergeCell ref="B46:C46"/>
    <mergeCell ref="E76:F76"/>
    <mergeCell ref="A76:C76"/>
    <mergeCell ref="E78:F78"/>
    <mergeCell ref="C14:D14"/>
    <mergeCell ref="C15:D15"/>
    <mergeCell ref="C16:D16"/>
    <mergeCell ref="C17:D17"/>
    <mergeCell ref="C18:D18"/>
    <mergeCell ref="A56:C56"/>
    <mergeCell ref="E75:F75"/>
    <mergeCell ref="E33:F33"/>
    <mergeCell ref="E35:F35"/>
    <mergeCell ref="E37:F37"/>
    <mergeCell ref="B47:C47"/>
    <mergeCell ref="B51:C51"/>
    <mergeCell ref="B52:C52"/>
    <mergeCell ref="A3:B3"/>
    <mergeCell ref="A4:B4"/>
    <mergeCell ref="B45:C45"/>
    <mergeCell ref="A75:C75"/>
    <mergeCell ref="H37:I37"/>
    <mergeCell ref="H33:I33"/>
    <mergeCell ref="H35:I35"/>
    <mergeCell ref="H34:I34"/>
    <mergeCell ref="H36:I36"/>
    <mergeCell ref="A43:C43"/>
    <mergeCell ref="B59:C59"/>
    <mergeCell ref="B60:C60"/>
    <mergeCell ref="B61:C61"/>
    <mergeCell ref="B62:C62"/>
    <mergeCell ref="B63:C63"/>
    <mergeCell ref="B53:C53"/>
  </mergeCells>
  <phoneticPr fontId="21" type="noConversion"/>
  <dataValidations xWindow="969" yWindow="661" count="1">
    <dataValidation type="list" allowBlank="1" showInputMessage="1" showErrorMessage="1" errorTitle="Select from the dropdown list!" error="Please enter _x000a_&quot;1&quot; - business related activity_x000a_&quot;0&quot; - personal related activity" promptTitle="Per diem " prompt="Select &quot;0&quot; if NO business activity" sqref="E45:E54 E57:E66" xr:uid="{B0C9002E-85D1-4794-85D7-A74D2EA5BF89}">
      <formula1>"0,1,(Select)"</formula1>
    </dataValidation>
  </dataValidations>
  <pageMargins left="0.23622047244094491" right="0.23622047244094491" top="0.31496062992125984" bottom="0.31496062992125984" header="0" footer="0"/>
  <pageSetup scale="63" fitToHeight="0" orientation="landscape" r:id="rId1"/>
  <headerFooter>
    <oddFooter>&amp;L&amp;10EDP Claim Form - FEB 2024</oddFooter>
  </headerFooter>
  <rowBreaks count="1" manualBreakCount="1">
    <brk id="38" max="16383" man="1"/>
  </rowBreaks>
  <extLst>
    <ext xmlns:x14="http://schemas.microsoft.com/office/spreadsheetml/2009/9/main" uri="{CCE6A557-97BC-4b89-ADB6-D9C93CAAB3DF}">
      <x14:dataValidations xmlns:xm="http://schemas.microsoft.com/office/excel/2006/main" xWindow="969" yWindow="661" count="1">
        <x14:dataValidation type="list" allowBlank="1" showInputMessage="1" showErrorMessage="1" promptTitle="Destination" prompt="Select from the dropdown list" xr:uid="{773E9E41-0C2D-45AB-81A2-21FC9417A458}">
          <x14:formula1>
            <xm:f>'Travel Zones'!$B$4:$B$17</xm:f>
          </x14:formula1>
          <xm:sqref>E37:F37 E35:F35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31AB4-ADA8-4CFC-9EA9-D0310CC8BCE7}">
  <sheetPr codeName="Sheet1"/>
  <dimension ref="B1:D20"/>
  <sheetViews>
    <sheetView workbookViewId="0">
      <selection activeCell="I20" sqref="I20"/>
    </sheetView>
  </sheetViews>
  <sheetFormatPr defaultColWidth="9.1796875" defaultRowHeight="14.5" x14ac:dyDescent="0.35"/>
  <cols>
    <col min="1" max="1" width="9.1796875" style="19"/>
    <col min="2" max="2" width="38" style="19" bestFit="1" customWidth="1"/>
    <col min="3" max="3" width="31.81640625" style="20" customWidth="1"/>
    <col min="4" max="4" width="34.81640625" style="19" bestFit="1" customWidth="1"/>
    <col min="5" max="16384" width="9.1796875" style="19"/>
  </cols>
  <sheetData>
    <row r="1" spans="2:4" ht="33.75" customHeight="1" x14ac:dyDescent="0.35">
      <c r="B1" s="31" t="s">
        <v>21</v>
      </c>
      <c r="C1" s="32"/>
    </row>
    <row r="2" spans="2:4" ht="7.5" customHeight="1" x14ac:dyDescent="0.35"/>
    <row r="3" spans="2:4" ht="43" customHeight="1" x14ac:dyDescent="0.35">
      <c r="B3" s="39" t="s">
        <v>39</v>
      </c>
      <c r="C3" s="43" t="s">
        <v>40</v>
      </c>
      <c r="D3" s="21"/>
    </row>
    <row r="4" spans="2:4" hidden="1" x14ac:dyDescent="0.35">
      <c r="B4" s="82" t="s">
        <v>75</v>
      </c>
      <c r="C4" s="44"/>
    </row>
    <row r="5" spans="2:4" x14ac:dyDescent="0.35">
      <c r="B5" s="47" t="s">
        <v>41</v>
      </c>
      <c r="C5" s="44">
        <v>1000</v>
      </c>
    </row>
    <row r="6" spans="2:4" x14ac:dyDescent="0.35">
      <c r="B6" s="40" t="s">
        <v>42</v>
      </c>
      <c r="C6" s="44">
        <v>1000</v>
      </c>
    </row>
    <row r="7" spans="2:4" x14ac:dyDescent="0.35">
      <c r="B7" s="40" t="s">
        <v>43</v>
      </c>
      <c r="C7" s="44">
        <v>1500</v>
      </c>
    </row>
    <row r="8" spans="2:4" x14ac:dyDescent="0.35">
      <c r="B8" s="40" t="s">
        <v>44</v>
      </c>
      <c r="C8" s="44">
        <v>1000</v>
      </c>
    </row>
    <row r="9" spans="2:4" x14ac:dyDescent="0.35">
      <c r="B9" s="41" t="s">
        <v>45</v>
      </c>
      <c r="C9" s="45">
        <v>1000</v>
      </c>
    </row>
    <row r="10" spans="2:4" x14ac:dyDescent="0.35">
      <c r="B10" s="41" t="s">
        <v>46</v>
      </c>
      <c r="C10" s="45" t="s">
        <v>47</v>
      </c>
    </row>
    <row r="11" spans="2:4" x14ac:dyDescent="0.35">
      <c r="B11" s="41" t="s">
        <v>83</v>
      </c>
      <c r="C11" s="45">
        <v>300</v>
      </c>
    </row>
    <row r="12" spans="2:4" x14ac:dyDescent="0.35">
      <c r="B12" s="41" t="s">
        <v>48</v>
      </c>
      <c r="C12" s="45">
        <v>500</v>
      </c>
    </row>
    <row r="13" spans="2:4" x14ac:dyDescent="0.35">
      <c r="B13" s="40" t="s">
        <v>49</v>
      </c>
      <c r="C13" s="44">
        <v>500</v>
      </c>
    </row>
    <row r="14" spans="2:4" x14ac:dyDescent="0.35">
      <c r="B14" s="40" t="s">
        <v>50</v>
      </c>
      <c r="C14" s="44">
        <v>1500</v>
      </c>
    </row>
    <row r="15" spans="2:4" x14ac:dyDescent="0.35">
      <c r="B15" s="40" t="s">
        <v>51</v>
      </c>
      <c r="C15" s="44">
        <v>750</v>
      </c>
    </row>
    <row r="16" spans="2:4" x14ac:dyDescent="0.35">
      <c r="B16" s="40" t="s">
        <v>52</v>
      </c>
      <c r="C16" s="44">
        <v>1000</v>
      </c>
    </row>
    <row r="17" spans="2:3" x14ac:dyDescent="0.35">
      <c r="B17" s="42" t="s">
        <v>84</v>
      </c>
      <c r="C17" s="46">
        <v>500</v>
      </c>
    </row>
    <row r="19" spans="2:3" x14ac:dyDescent="0.35">
      <c r="B19" s="67"/>
    </row>
    <row r="20" spans="2:3" x14ac:dyDescent="0.35">
      <c r="B20" s="67"/>
    </row>
  </sheetData>
  <sheetProtection algorithmName="SHA-512" hashValue="pnIbA/kVPsxNmZDaUWuF6vAi7ysmee4gMee02RnbFj3YwMRWMMOplV+AeajU27JdNWm+/cDUHXAqLYnZmHV4ig==" saltValue="JOeiaHS0khJn4ElOwo+L3A==" spinCount="100000" sheet="1" objects="1" scenarios="1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DC0B476813D648A66DB466BA404C7D" ma:contentTypeVersion="4" ma:contentTypeDescription="Create a new document." ma:contentTypeScope="" ma:versionID="088f2ae3851f9be296a2949767942e34">
  <xsd:schema xmlns:xsd="http://www.w3.org/2001/XMLSchema" xmlns:xs="http://www.w3.org/2001/XMLSchema" xmlns:p="http://schemas.microsoft.com/office/2006/metadata/properties" xmlns:ns2="7b472063-3efd-48bf-accd-454aafa01d30" xmlns:ns3="b868912d-3e49-4020-a293-e369d91c82cf" xmlns:ns4="5589171c-d4bf-47bf-8b52-6444930c0b9d" xmlns:ns5="0ec83353-5e29-4069-bc0f-9a6e2c479a30" targetNamespace="http://schemas.microsoft.com/office/2006/metadata/properties" ma:root="true" ma:fieldsID="122e437bf32d302217dd615c37e620c6" ns2:_="" ns3:_="" ns4:_="" ns5:_="">
    <xsd:import namespace="7b472063-3efd-48bf-accd-454aafa01d30"/>
    <xsd:import namespace="b868912d-3e49-4020-a293-e369d91c82cf"/>
    <xsd:import namespace="5589171c-d4bf-47bf-8b52-6444930c0b9d"/>
    <xsd:import namespace="0ec83353-5e29-4069-bc0f-9a6e2c479a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ReviewdbyKaitly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472063-3efd-48bf-accd-454aafa01d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viewdbyKaitlyn" ma:index="20" nillable="true" ma:displayName="Reviewd by Kaitlyn" ma:default="1" ma:format="Dropdown" ma:internalName="ReviewdbyKaitlyn">
      <xsd:simpleType>
        <xsd:restriction base="dms:Boolean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8912d-3e49-4020-a293-e369d91c82c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9171c-d4bf-47bf-8b52-6444930c0b9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638e1fd-8f95-40fa-ae71-073eba3c64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c83353-5e29-4069-bc0f-9a6e2c479a30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71fe19af-d741-4451-af7b-0f086b6f6c93}" ma:internalName="TaxCatchAll" ma:showField="CatchAllData" ma:web="0ec83353-5e29-4069-bc0f-9a6e2c479a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868912d-3e49-4020-a293-e369d91c82cf">
      <UserInfo>
        <DisplayName>Trina Kim</DisplayName>
        <AccountId>23</AccountId>
        <AccountType/>
      </UserInfo>
    </SharedWithUsers>
    <lcf76f155ced4ddcb4097134ff3c332f xmlns="5589171c-d4bf-47bf-8b52-6444930c0b9d">
      <Terms xmlns="http://schemas.microsoft.com/office/infopath/2007/PartnerControls"/>
    </lcf76f155ced4ddcb4097134ff3c332f>
    <ReviewdbyKaitlyn xmlns="7b472063-3efd-48bf-accd-454aafa01d30">true</ReviewdbyKaitlyn>
    <TaxCatchAll xmlns="0ec83353-5e29-4069-bc0f-9a6e2c479a30" xsi:nil="true"/>
  </documentManagement>
</p:properties>
</file>

<file path=customXml/itemProps1.xml><?xml version="1.0" encoding="utf-8"?>
<ds:datastoreItem xmlns:ds="http://schemas.openxmlformats.org/officeDocument/2006/customXml" ds:itemID="{D0424B53-D46A-4326-B333-F3903C845E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7F51F7-B871-43F2-BF01-5E94748302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472063-3efd-48bf-accd-454aafa01d30"/>
    <ds:schemaRef ds:uri="b868912d-3e49-4020-a293-e369d91c82cf"/>
    <ds:schemaRef ds:uri="5589171c-d4bf-47bf-8b52-6444930c0b9d"/>
    <ds:schemaRef ds:uri="0ec83353-5e29-4069-bc0f-9a6e2c479a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FCA91D-F007-4F36-9085-A637F8A4465F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2c5fdcdf-4d8b-41e3-ba09-61d1c47a03d8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47c0059-7b82-4558-9d46-eea61b8bff27"/>
    <ds:schemaRef ds:uri="b868912d-3e49-4020-a293-e369d91c82cf"/>
    <ds:schemaRef ds:uri="5589171c-d4bf-47bf-8b52-6444930c0b9d"/>
    <ds:schemaRef ds:uri="7b472063-3efd-48bf-accd-454aafa01d30"/>
    <ds:schemaRef ds:uri="0ec83353-5e29-4069-bc0f-9a6e2c479a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Claim worksheet</vt:lpstr>
      <vt:lpstr>Travel Zones</vt:lpstr>
      <vt:lpstr>' Claim worksheet'!Print_Area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Dunn</dc:creator>
  <cp:keywords/>
  <dc:description/>
  <cp:lastModifiedBy>Denise Bourgeois</cp:lastModifiedBy>
  <cp:revision/>
  <cp:lastPrinted>2024-02-08T19:43:04Z</cp:lastPrinted>
  <dcterms:created xsi:type="dcterms:W3CDTF">2017-02-24T12:22:33Z</dcterms:created>
  <dcterms:modified xsi:type="dcterms:W3CDTF">2025-04-23T18:48:38Z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0x010100FADC0B476813D648A66DB466BA404C7D</vt:lpwstr>
  </property>
  <property fmtid="{D5CDD505-2E9C-101B-9397-08002B2CF9AE}" pid="3" name="MediaServiceImageTags">
    <vt:lpwstr/>
  </property>
</Properties>
</file>